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5150" windowHeight="7590" activeTab="2"/>
  </bookViews>
  <sheets>
    <sheet name="Notes" sheetId="24" r:id="rId1"/>
    <sheet name="Methods" sheetId="25" r:id="rId2"/>
    <sheet name="Summary" sheetId="6" r:id="rId3"/>
    <sheet name="Means" sheetId="23" r:id="rId4"/>
    <sheet name="C8C" sheetId="2" r:id="rId5"/>
    <sheet name="C8P" sheetId="1" r:id="rId6"/>
    <sheet name="C8N" sheetId="3" r:id="rId7"/>
    <sheet name="C8NP" sheetId="4" r:id="rId8"/>
    <sheet name="C8Ca" sheetId="5" r:id="rId9"/>
    <sheet name="C6Ca" sheetId="7" r:id="rId10"/>
    <sheet name="C6C" sheetId="8" r:id="rId11"/>
    <sheet name="C9C" sheetId="9" r:id="rId12"/>
    <sheet name="C9P" sheetId="10" r:id="rId13"/>
    <sheet name="C9N" sheetId="11" r:id="rId14"/>
    <sheet name="C9NP" sheetId="12" r:id="rId15"/>
    <sheet name="JBOC" sheetId="13" r:id="rId16"/>
    <sheet name="JBON" sheetId="14" r:id="rId17"/>
    <sheet name="JBOP" sheetId="15" r:id="rId18"/>
    <sheet name="JBONP" sheetId="16" r:id="rId19"/>
    <sheet name="JBOCa" sheetId="17" r:id="rId20"/>
    <sheet name="JBMC" sheetId="18" r:id="rId21"/>
    <sheet name="JBMP" sheetId="19" r:id="rId22"/>
    <sheet name="JBMN" sheetId="20" r:id="rId23"/>
    <sheet name="JBMNP" sheetId="21" r:id="rId24"/>
    <sheet name="JBMCa" sheetId="22" r:id="rId25"/>
    <sheet name="Sap Concentration" sheetId="29" r:id="rId26"/>
    <sheet name="Sap By Date" sheetId="27" r:id="rId27"/>
    <sheet name="Sap QC &amp; Blanks" sheetId="28" r:id="rId28"/>
  </sheets>
  <calcPr calcId="125725"/>
</workbook>
</file>

<file path=xl/calcChain.xml><?xml version="1.0" encoding="utf-8"?>
<calcChain xmlns="http://schemas.openxmlformats.org/spreadsheetml/2006/main">
  <c r="G17" i="28"/>
  <c r="G18"/>
  <c r="G19"/>
  <c r="G32"/>
  <c r="G33"/>
  <c r="G34"/>
  <c r="G47"/>
  <c r="G48"/>
  <c r="G49"/>
  <c r="B82"/>
  <c r="C82"/>
  <c r="D82"/>
  <c r="E82"/>
  <c r="F82"/>
  <c r="G82"/>
  <c r="H82"/>
  <c r="I82"/>
  <c r="J82"/>
  <c r="K82"/>
  <c r="L82"/>
  <c r="M82"/>
  <c r="N82"/>
  <c r="O82"/>
  <c r="P82"/>
  <c r="N68" i="27"/>
  <c r="N67"/>
  <c r="N66"/>
  <c r="N65"/>
  <c r="N64"/>
  <c r="N63"/>
  <c r="N62"/>
  <c r="N61"/>
  <c r="N60"/>
  <c r="N59"/>
  <c r="N58"/>
  <c r="N57"/>
  <c r="N56"/>
  <c r="N55"/>
  <c r="N54"/>
  <c r="N53"/>
  <c r="N52"/>
  <c r="N51"/>
  <c r="N50"/>
  <c r="N49"/>
  <c r="N48"/>
  <c r="Z47"/>
  <c r="Z46"/>
  <c r="Z45"/>
  <c r="Z44"/>
  <c r="Z43"/>
  <c r="Z42"/>
  <c r="Z41"/>
  <c r="Z40"/>
  <c r="Z39"/>
  <c r="Z38"/>
  <c r="Z37"/>
  <c r="Z36"/>
  <c r="Z35"/>
  <c r="Z34"/>
  <c r="Z33"/>
  <c r="Z32"/>
  <c r="Z31"/>
  <c r="Z30"/>
  <c r="Z29"/>
  <c r="Z28"/>
  <c r="Z27"/>
  <c r="AU24"/>
  <c r="AT24"/>
  <c r="AS24"/>
  <c r="AR24"/>
  <c r="AP24"/>
  <c r="AO24"/>
  <c r="AN24"/>
  <c r="AM24"/>
  <c r="AK24"/>
  <c r="AJ24"/>
  <c r="AI24"/>
  <c r="AH24"/>
  <c r="AF24"/>
  <c r="AE24"/>
  <c r="AD24"/>
  <c r="AC24"/>
  <c r="AA24"/>
  <c r="Z24"/>
  <c r="Y24"/>
  <c r="X24"/>
  <c r="V24"/>
  <c r="U24"/>
  <c r="T24"/>
  <c r="S24"/>
  <c r="Q24"/>
  <c r="P24"/>
  <c r="O24"/>
  <c r="N24"/>
  <c r="L24"/>
  <c r="K24"/>
  <c r="J24"/>
  <c r="I24"/>
  <c r="AV22"/>
  <c r="AQ22"/>
  <c r="AL22"/>
  <c r="AG22"/>
  <c r="AB22"/>
  <c r="W22"/>
  <c r="R22"/>
  <c r="M22"/>
  <c r="H22"/>
  <c r="AV21"/>
  <c r="AQ21"/>
  <c r="AL21"/>
  <c r="AG21"/>
  <c r="AB21"/>
  <c r="W21"/>
  <c r="R21"/>
  <c r="M21"/>
  <c r="H21"/>
  <c r="AV20"/>
  <c r="AQ20"/>
  <c r="AL20"/>
  <c r="AG20"/>
  <c r="AB20"/>
  <c r="W20"/>
  <c r="R20"/>
  <c r="M20"/>
  <c r="H20"/>
  <c r="AV19"/>
  <c r="AQ19"/>
  <c r="AL19"/>
  <c r="AG19"/>
  <c r="AB19"/>
  <c r="W19"/>
  <c r="R19"/>
  <c r="M19"/>
  <c r="H19"/>
  <c r="AV18"/>
  <c r="AQ18"/>
  <c r="AL18"/>
  <c r="AG18"/>
  <c r="AB18"/>
  <c r="W18"/>
  <c r="R18"/>
  <c r="M18"/>
  <c r="H18"/>
  <c r="AV17"/>
  <c r="AQ17"/>
  <c r="AL17"/>
  <c r="AG17"/>
  <c r="AB17"/>
  <c r="W17"/>
  <c r="R17"/>
  <c r="M17"/>
  <c r="H17"/>
  <c r="AV16"/>
  <c r="AQ16"/>
  <c r="AL16"/>
  <c r="AG16"/>
  <c r="AB16"/>
  <c r="W16"/>
  <c r="R16"/>
  <c r="M16"/>
  <c r="H16"/>
  <c r="AV15"/>
  <c r="AQ15"/>
  <c r="AL15"/>
  <c r="AG15"/>
  <c r="AB15"/>
  <c r="W15"/>
  <c r="R15"/>
  <c r="M15"/>
  <c r="H15"/>
  <c r="AV14"/>
  <c r="AQ14"/>
  <c r="AL14"/>
  <c r="AG14"/>
  <c r="AB14"/>
  <c r="W14"/>
  <c r="R14"/>
  <c r="M14"/>
  <c r="H14"/>
  <c r="AV13"/>
  <c r="AQ13"/>
  <c r="AL13"/>
  <c r="AG13"/>
  <c r="AB13"/>
  <c r="W13"/>
  <c r="R13"/>
  <c r="M13"/>
  <c r="H13"/>
  <c r="AV12"/>
  <c r="AQ12"/>
  <c r="AL12"/>
  <c r="AG12"/>
  <c r="AB12"/>
  <c r="W12"/>
  <c r="R12"/>
  <c r="M12"/>
  <c r="H12"/>
  <c r="AV11"/>
  <c r="AQ11"/>
  <c r="AL11"/>
  <c r="AG11"/>
  <c r="AB11"/>
  <c r="W11"/>
  <c r="R11"/>
  <c r="M11"/>
  <c r="H11"/>
  <c r="AV10"/>
  <c r="AQ10"/>
  <c r="AL10"/>
  <c r="AG10"/>
  <c r="AB10"/>
  <c r="W10"/>
  <c r="R10"/>
  <c r="M10"/>
  <c r="H10"/>
  <c r="AV9"/>
  <c r="AQ9"/>
  <c r="AL9"/>
  <c r="AG9"/>
  <c r="AB9"/>
  <c r="W9"/>
  <c r="R9"/>
  <c r="M9"/>
  <c r="H9"/>
  <c r="AV8"/>
  <c r="AQ8"/>
  <c r="AL8"/>
  <c r="AG8"/>
  <c r="AB8"/>
  <c r="W8"/>
  <c r="R8"/>
  <c r="M8"/>
  <c r="H8"/>
  <c r="AV7"/>
  <c r="AQ7"/>
  <c r="AL7"/>
  <c r="AG7"/>
  <c r="AB7"/>
  <c r="W7"/>
  <c r="R7"/>
  <c r="M7"/>
  <c r="H7"/>
  <c r="AV6"/>
  <c r="AQ6"/>
  <c r="AL6"/>
  <c r="AG6"/>
  <c r="AB6"/>
  <c r="W6"/>
  <c r="R6"/>
  <c r="M6"/>
  <c r="H6"/>
  <c r="AV5"/>
  <c r="AQ5"/>
  <c r="AL5"/>
  <c r="AG5"/>
  <c r="AB5"/>
  <c r="W5"/>
  <c r="R5"/>
  <c r="M5"/>
  <c r="H5"/>
  <c r="AV4"/>
  <c r="AQ4"/>
  <c r="AL4"/>
  <c r="AG4"/>
  <c r="AB4"/>
  <c r="W4"/>
  <c r="R4"/>
  <c r="M4"/>
  <c r="H4"/>
  <c r="AV3"/>
  <c r="AQ3"/>
  <c r="AL3"/>
  <c r="AG3"/>
  <c r="AB3"/>
  <c r="W3"/>
  <c r="R3"/>
  <c r="M3"/>
  <c r="H3"/>
  <c r="AV2"/>
  <c r="AQ2"/>
  <c r="AL2"/>
  <c r="AG2"/>
  <c r="AB2"/>
  <c r="W2"/>
  <c r="R2"/>
  <c r="M2"/>
  <c r="H2"/>
  <c r="G14" i="19"/>
  <c r="C20" i="6"/>
  <c r="C19"/>
  <c r="C18"/>
  <c r="C17"/>
  <c r="C16"/>
  <c r="C15"/>
  <c r="C14"/>
  <c r="C13"/>
  <c r="C12"/>
  <c r="C11"/>
  <c r="C10"/>
  <c r="C9"/>
  <c r="C8"/>
  <c r="B8" s="1"/>
  <c r="C7"/>
  <c r="B7" s="1"/>
  <c r="C6"/>
  <c r="B6" s="1"/>
  <c r="C5"/>
  <c r="B5" s="1"/>
  <c r="N65" i="10"/>
  <c r="O65"/>
  <c r="N66"/>
  <c r="O66" s="1"/>
  <c r="N68"/>
  <c r="O68"/>
  <c r="N69"/>
  <c r="O69" s="1"/>
  <c r="N70"/>
  <c r="O70"/>
  <c r="N71"/>
  <c r="O71" s="1"/>
  <c r="N72"/>
  <c r="O72"/>
  <c r="N73"/>
  <c r="O73" s="1"/>
  <c r="N74"/>
  <c r="O74"/>
  <c r="N75"/>
  <c r="O75" s="1"/>
  <c r="N76"/>
  <c r="O76"/>
  <c r="N77"/>
  <c r="O77" s="1"/>
  <c r="N64"/>
  <c r="O64"/>
  <c r="O56" i="9"/>
  <c r="O59"/>
  <c r="O60"/>
  <c r="O63"/>
  <c r="O64"/>
  <c r="N56"/>
  <c r="N57"/>
  <c r="O57" s="1"/>
  <c r="N58"/>
  <c r="O58" s="1"/>
  <c r="N59"/>
  <c r="N60"/>
  <c r="N61"/>
  <c r="O61" s="1"/>
  <c r="N62"/>
  <c r="O62" s="1"/>
  <c r="N63"/>
  <c r="N64"/>
  <c r="N65"/>
  <c r="O65" s="1"/>
  <c r="N55"/>
  <c r="O55" s="1"/>
  <c r="L7" i="6"/>
  <c r="I6"/>
  <c r="I7"/>
  <c r="I8"/>
  <c r="I9"/>
  <c r="I10"/>
  <c r="I11"/>
  <c r="I12"/>
  <c r="I13"/>
  <c r="I14"/>
  <c r="I15"/>
  <c r="I16"/>
  <c r="I17"/>
  <c r="I18"/>
  <c r="I19"/>
  <c r="I20"/>
  <c r="I5"/>
  <c r="L6" s="1"/>
  <c r="C15" i="2"/>
  <c r="J75" i="22"/>
  <c r="J74"/>
  <c r="J73"/>
  <c r="J72"/>
  <c r="J71"/>
  <c r="J70"/>
  <c r="J69"/>
  <c r="J68"/>
  <c r="J67"/>
  <c r="J66"/>
  <c r="J65"/>
  <c r="J64"/>
  <c r="J77" s="1"/>
  <c r="J63"/>
  <c r="J62"/>
  <c r="J60" i="21"/>
  <c r="J59"/>
  <c r="J58"/>
  <c r="J57"/>
  <c r="J56"/>
  <c r="J55"/>
  <c r="J66"/>
  <c r="J65"/>
  <c r="J54"/>
  <c r="J62" s="1"/>
  <c r="J53"/>
  <c r="J52"/>
  <c r="J39" i="20"/>
  <c r="J45" s="1"/>
  <c r="J40"/>
  <c r="J41"/>
  <c r="J42"/>
  <c r="J43"/>
  <c r="J38"/>
  <c r="J51" i="19"/>
  <c r="J52"/>
  <c r="J53"/>
  <c r="J54"/>
  <c r="J55"/>
  <c r="J56"/>
  <c r="J57"/>
  <c r="J58"/>
  <c r="J50"/>
  <c r="J60" s="1"/>
  <c r="J66" i="18"/>
  <c r="J65"/>
  <c r="J64"/>
  <c r="J63"/>
  <c r="J62"/>
  <c r="J61"/>
  <c r="J60"/>
  <c r="J59"/>
  <c r="J58"/>
  <c r="J57"/>
  <c r="J56"/>
  <c r="J55"/>
  <c r="J68"/>
  <c r="J93" i="17"/>
  <c r="J94"/>
  <c r="J95"/>
  <c r="J96"/>
  <c r="J97"/>
  <c r="J98"/>
  <c r="J99"/>
  <c r="J100"/>
  <c r="J101"/>
  <c r="J102"/>
  <c r="J103"/>
  <c r="J104"/>
  <c r="J105"/>
  <c r="J106"/>
  <c r="J107"/>
  <c r="J108"/>
  <c r="J109"/>
  <c r="J110"/>
  <c r="J111"/>
  <c r="J112"/>
  <c r="J113"/>
  <c r="J114"/>
  <c r="J115"/>
  <c r="J92"/>
  <c r="J117" s="1"/>
  <c r="J117" i="16"/>
  <c r="J116"/>
  <c r="J115"/>
  <c r="J123"/>
  <c r="J114"/>
  <c r="J113"/>
  <c r="J112"/>
  <c r="J111"/>
  <c r="J110"/>
  <c r="J109"/>
  <c r="J108"/>
  <c r="J107"/>
  <c r="J106"/>
  <c r="J105"/>
  <c r="J104"/>
  <c r="J103"/>
  <c r="J102"/>
  <c r="J101"/>
  <c r="J122"/>
  <c r="J100"/>
  <c r="J99"/>
  <c r="J98"/>
  <c r="J97"/>
  <c r="J96"/>
  <c r="J95"/>
  <c r="J96" i="15"/>
  <c r="J97"/>
  <c r="J98"/>
  <c r="J99"/>
  <c r="J100"/>
  <c r="J101"/>
  <c r="J102"/>
  <c r="J103"/>
  <c r="J104"/>
  <c r="J105"/>
  <c r="J106"/>
  <c r="J107"/>
  <c r="J108"/>
  <c r="J109"/>
  <c r="J110"/>
  <c r="J111"/>
  <c r="J112"/>
  <c r="J113"/>
  <c r="J114"/>
  <c r="J115"/>
  <c r="J116"/>
  <c r="J117"/>
  <c r="J95"/>
  <c r="J95" i="14"/>
  <c r="J96"/>
  <c r="J97"/>
  <c r="J98"/>
  <c r="J99"/>
  <c r="J100"/>
  <c r="J101"/>
  <c r="J102"/>
  <c r="J103"/>
  <c r="J104"/>
  <c r="J105"/>
  <c r="J106"/>
  <c r="J107"/>
  <c r="J108"/>
  <c r="J109"/>
  <c r="J110"/>
  <c r="J111"/>
  <c r="J112"/>
  <c r="J113"/>
  <c r="J114"/>
  <c r="J115"/>
  <c r="J116"/>
  <c r="J117"/>
  <c r="J118"/>
  <c r="J119"/>
  <c r="J93" i="13"/>
  <c r="J94"/>
  <c r="J95"/>
  <c r="J96"/>
  <c r="J97"/>
  <c r="J98"/>
  <c r="J99"/>
  <c r="J100"/>
  <c r="J101"/>
  <c r="J102"/>
  <c r="J103"/>
  <c r="J104"/>
  <c r="J105"/>
  <c r="J106"/>
  <c r="J107"/>
  <c r="J108"/>
  <c r="J109"/>
  <c r="J110"/>
  <c r="J111"/>
  <c r="J112"/>
  <c r="J92"/>
  <c r="J56" i="9"/>
  <c r="J57"/>
  <c r="J58"/>
  <c r="J59"/>
  <c r="J67" s="1"/>
  <c r="J60"/>
  <c r="J61"/>
  <c r="J62"/>
  <c r="J63"/>
  <c r="J64"/>
  <c r="J65"/>
  <c r="J55"/>
  <c r="J64" i="10"/>
  <c r="J79" s="1"/>
  <c r="J65"/>
  <c r="J66"/>
  <c r="J67"/>
  <c r="J68"/>
  <c r="J69"/>
  <c r="J70"/>
  <c r="J71"/>
  <c r="J72"/>
  <c r="J73"/>
  <c r="J74"/>
  <c r="J75"/>
  <c r="J76"/>
  <c r="J77"/>
  <c r="J73" i="11"/>
  <c r="J74"/>
  <c r="J75"/>
  <c r="J76"/>
  <c r="J77"/>
  <c r="J78"/>
  <c r="J79"/>
  <c r="J80"/>
  <c r="J81"/>
  <c r="J82"/>
  <c r="J83"/>
  <c r="J84"/>
  <c r="J85"/>
  <c r="J87"/>
  <c r="J61" i="12"/>
  <c r="J62"/>
  <c r="J74" s="1"/>
  <c r="J63"/>
  <c r="J64"/>
  <c r="J65"/>
  <c r="J66"/>
  <c r="J67"/>
  <c r="J68"/>
  <c r="J69"/>
  <c r="J70"/>
  <c r="J71"/>
  <c r="J72"/>
  <c r="J52" i="7"/>
  <c r="J53"/>
  <c r="J54"/>
  <c r="J55"/>
  <c r="J56"/>
  <c r="J57"/>
  <c r="J58"/>
  <c r="J59"/>
  <c r="J60"/>
  <c r="J51"/>
  <c r="J62" s="1"/>
  <c r="J54" i="8"/>
  <c r="J55"/>
  <c r="J56"/>
  <c r="J57"/>
  <c r="J58"/>
  <c r="J59"/>
  <c r="J60"/>
  <c r="J61"/>
  <c r="J62"/>
  <c r="J53"/>
  <c r="J64" s="1"/>
  <c r="K79" i="5"/>
  <c r="K80"/>
  <c r="K81"/>
  <c r="K82"/>
  <c r="K83"/>
  <c r="K84"/>
  <c r="K92" s="1"/>
  <c r="K85"/>
  <c r="K86"/>
  <c r="K87"/>
  <c r="K88"/>
  <c r="K89"/>
  <c r="K90"/>
  <c r="K78"/>
  <c r="K78" i="4"/>
  <c r="K79"/>
  <c r="K80"/>
  <c r="K81"/>
  <c r="K91" s="1"/>
  <c r="K82"/>
  <c r="K83"/>
  <c r="K84"/>
  <c r="K85"/>
  <c r="K86"/>
  <c r="K87"/>
  <c r="K88"/>
  <c r="K89"/>
  <c r="K77"/>
  <c r="K87" i="1"/>
  <c r="K86"/>
  <c r="K85"/>
  <c r="K84"/>
  <c r="K83"/>
  <c r="K82"/>
  <c r="K81"/>
  <c r="K80"/>
  <c r="K79"/>
  <c r="K78"/>
  <c r="K77"/>
  <c r="K76"/>
  <c r="K75"/>
  <c r="K89" s="1"/>
  <c r="K75" i="2"/>
  <c r="K76"/>
  <c r="K77"/>
  <c r="K78"/>
  <c r="K79"/>
  <c r="K80"/>
  <c r="K81"/>
  <c r="K82"/>
  <c r="K83"/>
  <c r="K84"/>
  <c r="K85"/>
  <c r="K74"/>
  <c r="K87" s="1"/>
  <c r="K80" i="3"/>
  <c r="K81"/>
  <c r="K82"/>
  <c r="K83"/>
  <c r="K84"/>
  <c r="K85"/>
  <c r="K86"/>
  <c r="K87"/>
  <c r="K88"/>
  <c r="K89"/>
  <c r="K79"/>
  <c r="K92" s="1"/>
  <c r="K78"/>
  <c r="K91" s="1"/>
  <c r="G87" i="17"/>
  <c r="G86"/>
  <c r="G90" i="15"/>
  <c r="G89"/>
  <c r="G90" i="14"/>
  <c r="G89"/>
  <c r="G90" i="16"/>
  <c r="G89"/>
  <c r="G87" i="13"/>
  <c r="G86"/>
  <c r="G57" i="22"/>
  <c r="G56"/>
  <c r="G33" i="20"/>
  <c r="G32"/>
  <c r="G48" i="21"/>
  <c r="G47"/>
  <c r="G45" i="19"/>
  <c r="G44"/>
  <c r="G51" i="18"/>
  <c r="G50"/>
  <c r="G73" i="5"/>
  <c r="G72"/>
  <c r="G72" i="4"/>
  <c r="G71"/>
  <c r="G68" i="3"/>
  <c r="G67"/>
  <c r="G69" i="2"/>
  <c r="G68"/>
  <c r="G70" i="1"/>
  <c r="G71"/>
  <c r="G47" i="8"/>
  <c r="G46"/>
  <c r="G46" i="7"/>
  <c r="G45"/>
  <c r="G59" i="10"/>
  <c r="G58"/>
  <c r="G50" i="9"/>
  <c r="G49"/>
  <c r="G68" i="11"/>
  <c r="G67"/>
  <c r="G56" i="12"/>
  <c r="G55"/>
  <c r="G58" i="13"/>
  <c r="G57"/>
  <c r="G60" i="16"/>
  <c r="G59"/>
  <c r="G60" i="14"/>
  <c r="G59"/>
  <c r="G60" i="15"/>
  <c r="G59"/>
  <c r="G58" i="17"/>
  <c r="G57"/>
  <c r="G38" i="22"/>
  <c r="G37"/>
  <c r="G30" i="19"/>
  <c r="G29"/>
  <c r="G34" i="18"/>
  <c r="G33"/>
  <c r="G22" i="20"/>
  <c r="G21"/>
  <c r="G32" i="21"/>
  <c r="G31"/>
  <c r="G55" i="5"/>
  <c r="G54"/>
  <c r="G52" i="2"/>
  <c r="G51"/>
  <c r="G53" i="1"/>
  <c r="G52"/>
  <c r="G54" i="4"/>
  <c r="G53"/>
  <c r="G51" i="3"/>
  <c r="G50"/>
  <c r="G32" i="8"/>
  <c r="G31"/>
  <c r="G31" i="7"/>
  <c r="G30"/>
  <c r="G40" i="10"/>
  <c r="G39"/>
  <c r="G34" i="9"/>
  <c r="G33"/>
  <c r="G38" i="12"/>
  <c r="G37"/>
  <c r="G46" i="11"/>
  <c r="G45"/>
  <c r="G19" i="22"/>
  <c r="G18"/>
  <c r="G15" i="19"/>
  <c r="G17" i="18"/>
  <c r="G16"/>
  <c r="G11" i="20"/>
  <c r="G10"/>
  <c r="G16" i="21"/>
  <c r="G15"/>
  <c r="G29" i="17"/>
  <c r="G28"/>
  <c r="G30" i="15"/>
  <c r="G29"/>
  <c r="G30" i="14"/>
  <c r="G29"/>
  <c r="G30" i="16"/>
  <c r="G29"/>
  <c r="G29" i="13"/>
  <c r="G28"/>
  <c r="G36" i="5"/>
  <c r="G35"/>
  <c r="G35" i="4"/>
  <c r="G34"/>
  <c r="G17"/>
  <c r="G34" i="3"/>
  <c r="G33"/>
  <c r="G17"/>
  <c r="G35" i="2"/>
  <c r="G34"/>
  <c r="G17"/>
  <c r="G35" i="1"/>
  <c r="G34"/>
  <c r="G18"/>
  <c r="G15" i="7"/>
  <c r="G14"/>
  <c r="G15" i="8"/>
  <c r="G14"/>
  <c r="G18" i="12"/>
  <c r="G17"/>
  <c r="G22" i="11"/>
  <c r="G21"/>
  <c r="G19" i="10"/>
  <c r="G18"/>
  <c r="G16" i="9"/>
  <c r="G15"/>
  <c r="G18" i="5"/>
  <c r="G17" i="1"/>
  <c r="G16" i="2"/>
  <c r="G16" i="3"/>
  <c r="G16" i="4"/>
  <c r="G17" i="5"/>
  <c r="J119" i="16"/>
  <c r="J119" i="15"/>
  <c r="J121" i="14"/>
  <c r="J114" i="13"/>
  <c r="L8" i="6" l="1"/>
  <c r="L9"/>
</calcChain>
</file>

<file path=xl/sharedStrings.xml><?xml version="1.0" encoding="utf-8"?>
<sst xmlns="http://schemas.openxmlformats.org/spreadsheetml/2006/main" count="7850" uniqueCount="312">
  <si>
    <t>Plot</t>
  </si>
  <si>
    <t>Sub</t>
  </si>
  <si>
    <t xml:space="preserve">Stand </t>
  </si>
  <si>
    <t xml:space="preserve"> #</t>
  </si>
  <si>
    <t xml:space="preserve"> Treatment</t>
  </si>
  <si>
    <t>Tree Tag #</t>
  </si>
  <si>
    <t>Sugar %</t>
  </si>
  <si>
    <t>Notes</t>
  </si>
  <si>
    <t xml:space="preserve">Date </t>
  </si>
  <si>
    <t>Daytime High</t>
  </si>
  <si>
    <t>Night Low</t>
  </si>
  <si>
    <t xml:space="preserve">Sampling </t>
  </si>
  <si>
    <t xml:space="preserve">Time </t>
  </si>
  <si>
    <t>C8</t>
  </si>
  <si>
    <t>P</t>
  </si>
  <si>
    <t>A1</t>
  </si>
  <si>
    <t>A2</t>
  </si>
  <si>
    <t>A3</t>
  </si>
  <si>
    <t>B3</t>
  </si>
  <si>
    <t>C2</t>
  </si>
  <si>
    <t>C3</t>
  </si>
  <si>
    <r>
      <t xml:space="preserve">Temperature </t>
    </r>
    <r>
      <rPr>
        <sz val="11"/>
        <color theme="1"/>
        <rFont val="Calibri"/>
        <family val="2"/>
      </rPr>
      <t>°C</t>
    </r>
  </si>
  <si>
    <t>11am-2pm</t>
  </si>
  <si>
    <t>No Sap Flow</t>
  </si>
  <si>
    <t>Tapped tree on east side because scar on south side</t>
  </si>
  <si>
    <t>Control</t>
  </si>
  <si>
    <t>B1</t>
  </si>
  <si>
    <t>B2</t>
  </si>
  <si>
    <t xml:space="preserve">Tree had sap flow but it did not come out of the spile </t>
  </si>
  <si>
    <t>N</t>
  </si>
  <si>
    <t>C1</t>
  </si>
  <si>
    <t>B-LL</t>
  </si>
  <si>
    <t>Leaning tree</t>
  </si>
  <si>
    <t>No sap in tube</t>
  </si>
  <si>
    <t>Hung higher b/c scar.  No sap flow</t>
  </si>
  <si>
    <t>12-3 pm</t>
  </si>
  <si>
    <t>N&amp;P</t>
  </si>
  <si>
    <t>B-LR</t>
  </si>
  <si>
    <t>B-LC1</t>
  </si>
  <si>
    <t xml:space="preserve">No sap flow out of the spile </t>
  </si>
  <si>
    <t>Tag missing from tree. Assumed to be #173</t>
  </si>
  <si>
    <t>Ca</t>
  </si>
  <si>
    <t>B-L, mid</t>
  </si>
  <si>
    <t>B-B, mid</t>
  </si>
  <si>
    <t>3-4pm</t>
  </si>
  <si>
    <t xml:space="preserve">No Sap Flow - Tapped opposite side b/c scars </t>
  </si>
  <si>
    <t>Mean</t>
  </si>
  <si>
    <t>St Dev</t>
  </si>
  <si>
    <t>C9</t>
  </si>
  <si>
    <t>12:30-2:30</t>
  </si>
  <si>
    <t xml:space="preserve">Mean </t>
  </si>
  <si>
    <t>St. Dev</t>
  </si>
  <si>
    <t>x</t>
  </si>
  <si>
    <t>No sap</t>
  </si>
  <si>
    <t>NP</t>
  </si>
  <si>
    <t>No Sap</t>
  </si>
  <si>
    <t>1-3pm</t>
  </si>
  <si>
    <t>1-3:40pm</t>
  </si>
  <si>
    <t>Large tree</t>
  </si>
  <si>
    <t xml:space="preserve">Large scar all the way around the bole. </t>
  </si>
  <si>
    <t>C6</t>
  </si>
  <si>
    <t>B-TM</t>
  </si>
  <si>
    <t>B-TL corner</t>
  </si>
  <si>
    <t>B-L mid</t>
  </si>
  <si>
    <t>B-BL corner</t>
  </si>
  <si>
    <t>B-B mid</t>
  </si>
  <si>
    <t xml:space="preserve">No Sap </t>
  </si>
  <si>
    <t xml:space="preserve">No sap </t>
  </si>
  <si>
    <t>10am-12pm</t>
  </si>
  <si>
    <t>Around Ca</t>
  </si>
  <si>
    <t>BM</t>
  </si>
  <si>
    <t>BL</t>
  </si>
  <si>
    <t>BR</t>
  </si>
  <si>
    <t>R</t>
  </si>
  <si>
    <t>3:40-4:45pm</t>
  </si>
  <si>
    <t>3:45-5pm</t>
  </si>
  <si>
    <t>5-6pm</t>
  </si>
  <si>
    <t xml:space="preserve">No sap flow at all </t>
  </si>
  <si>
    <t>5-6:15pm</t>
  </si>
  <si>
    <t>Needle fell out- found and replaced</t>
  </si>
  <si>
    <t>Small tree</t>
  </si>
  <si>
    <t>JBO</t>
  </si>
  <si>
    <t>12:30-5pm</t>
  </si>
  <si>
    <t>12:40-4:30pm</t>
  </si>
  <si>
    <t>11:30-3:30</t>
  </si>
  <si>
    <t xml:space="preserve">St. Dev </t>
  </si>
  <si>
    <t>12:20-3pm</t>
  </si>
  <si>
    <t>11:20-2</t>
  </si>
  <si>
    <t xml:space="preserve">St. dev </t>
  </si>
  <si>
    <t>JBM</t>
  </si>
  <si>
    <t>B-TL</t>
  </si>
  <si>
    <t>B-BA2</t>
  </si>
  <si>
    <t>5-6:30pm</t>
  </si>
  <si>
    <t xml:space="preserve">Not enough sap </t>
  </si>
  <si>
    <t>B-BM</t>
  </si>
  <si>
    <t>B-TR</t>
  </si>
  <si>
    <t>B-BL</t>
  </si>
  <si>
    <t xml:space="preserve">Small Sample </t>
  </si>
  <si>
    <t>B-RB2</t>
  </si>
  <si>
    <t>B-L</t>
  </si>
  <si>
    <t xml:space="preserve">Small sample </t>
  </si>
  <si>
    <t>11:40-5pm</t>
  </si>
  <si>
    <t xml:space="preserve">No Sap flow out of the spile </t>
  </si>
  <si>
    <t xml:space="preserve">St. Dev. </t>
  </si>
  <si>
    <t>12-3:30pm</t>
  </si>
  <si>
    <t>Not enough sap</t>
  </si>
  <si>
    <t xml:space="preserve">So sap flow out of the spile </t>
  </si>
  <si>
    <t>1-2pm</t>
  </si>
  <si>
    <t>St. Dev.</t>
  </si>
  <si>
    <t xml:space="preserve">No sap in tube </t>
  </si>
  <si>
    <t>5:30-6:30pm</t>
  </si>
  <si>
    <t>Forgot about the tree</t>
  </si>
  <si>
    <t>5:30-6:10</t>
  </si>
  <si>
    <t>5:30-6:10pm</t>
  </si>
  <si>
    <t>4:15-5pm</t>
  </si>
  <si>
    <t xml:space="preserve">Not enough sap flow </t>
  </si>
  <si>
    <t xml:space="preserve">Unhealthy areas </t>
  </si>
  <si>
    <t>12:30-4:15pm</t>
  </si>
  <si>
    <t xml:space="preserve">NO sap flow out of the spile </t>
  </si>
  <si>
    <t>12:45-3:45pm</t>
  </si>
  <si>
    <t xml:space="preserve">No Sap Flow </t>
  </si>
  <si>
    <t>12:40-3:30PM</t>
  </si>
  <si>
    <t>X</t>
  </si>
  <si>
    <t>Needle fell out. Found in snow and replaced in hole</t>
  </si>
  <si>
    <t xml:space="preserve">No sap flow out of spile </t>
  </si>
  <si>
    <t>2:15-6:50pm</t>
  </si>
  <si>
    <t xml:space="preserve">No sap flow </t>
  </si>
  <si>
    <t>2:30-6:30pm</t>
  </si>
  <si>
    <t>2-5:50pm</t>
  </si>
  <si>
    <t xml:space="preserve">Needle fell out and could not find </t>
  </si>
  <si>
    <t xml:space="preserve">Not enough sap flowed </t>
  </si>
  <si>
    <t>2-5:15pm</t>
  </si>
  <si>
    <t>1:30-4:50pm</t>
  </si>
  <si>
    <t>1-4:11pm</t>
  </si>
  <si>
    <t>No sap sample</t>
  </si>
  <si>
    <t>small sample size</t>
  </si>
  <si>
    <t xml:space="preserve">1-4:11pm </t>
  </si>
  <si>
    <t>12:50-3:35pm</t>
  </si>
  <si>
    <t xml:space="preserve">Small Sample size </t>
  </si>
  <si>
    <t>1:42-2:45pm</t>
  </si>
  <si>
    <t>No sap flow</t>
  </si>
  <si>
    <t xml:space="preserve">small sample size </t>
  </si>
  <si>
    <t xml:space="preserve">     </t>
  </si>
  <si>
    <t>10:15-11:44am</t>
  </si>
  <si>
    <t>10:15-11:27am</t>
  </si>
  <si>
    <t xml:space="preserve">No sap sample </t>
  </si>
  <si>
    <t>10:30-12:09pm</t>
  </si>
  <si>
    <t>10:30-11:40am</t>
  </si>
  <si>
    <t>10:45-12:24pm</t>
  </si>
  <si>
    <t>12:43-5:19PM</t>
  </si>
  <si>
    <t>12:38-5:02pm</t>
  </si>
  <si>
    <t>12:29-4:28PM</t>
  </si>
  <si>
    <t>12:48-5.28PM</t>
  </si>
  <si>
    <t>12:33-4:48pm</t>
  </si>
  <si>
    <t>12:07-4:12pm</t>
  </si>
  <si>
    <t xml:space="preserve">Sample was collected from the bark.  </t>
  </si>
  <si>
    <t>12:15-3:32pm</t>
  </si>
  <si>
    <t xml:space="preserve">Not enough sap to get a correct reading </t>
  </si>
  <si>
    <t>No sap flow :(</t>
  </si>
  <si>
    <t>11:40-3:03PM</t>
  </si>
  <si>
    <t xml:space="preserve">Lost needle and could not find. No sample </t>
  </si>
  <si>
    <t xml:space="preserve">Needle fell out. Found in snow and replaced </t>
  </si>
  <si>
    <t>11:55-2:28pm</t>
  </si>
  <si>
    <t>Moved tap but still no sap flow</t>
  </si>
  <si>
    <t>11:15-1:58pm</t>
  </si>
  <si>
    <t>Fixed tap</t>
  </si>
  <si>
    <t xml:space="preserve">Tap was on N side because scar but no sap flow. Moved to E side and got sample  </t>
  </si>
  <si>
    <t xml:space="preserve">Sugar % Average per tree </t>
  </si>
  <si>
    <t>All Flows</t>
  </si>
  <si>
    <t xml:space="preserve">All Flows </t>
  </si>
  <si>
    <t>Total Mean</t>
  </si>
  <si>
    <t xml:space="preserve">Total Mean </t>
  </si>
  <si>
    <t>Average of 
All Sample 
Dates</t>
  </si>
  <si>
    <t>Average 
Dates</t>
  </si>
  <si>
    <t>Never flowed</t>
  </si>
  <si>
    <t xml:space="preserve">NO Sap Ever the whole season </t>
  </si>
  <si>
    <t xml:space="preserve">No Sap Flow Ever </t>
  </si>
  <si>
    <t>NO Sap Flow Ever</t>
  </si>
  <si>
    <t>No Sap Flow Ever</t>
  </si>
  <si>
    <t>No Flow Ever</t>
  </si>
  <si>
    <t>Mean Sugar %</t>
  </si>
  <si>
    <t>Stand</t>
  </si>
  <si>
    <t>Treatment</t>
  </si>
  <si>
    <t>DBH 2011</t>
  </si>
  <si>
    <t>Control%</t>
  </si>
  <si>
    <t>Treatment%</t>
  </si>
  <si>
    <t>Difference</t>
  </si>
  <si>
    <t>DBH 2008</t>
  </si>
  <si>
    <t xml:space="preserve">Growth </t>
  </si>
  <si>
    <t>BA growth</t>
  </si>
  <si>
    <t>BA Growth</t>
  </si>
  <si>
    <t xml:space="preserve">DBH 2011 </t>
  </si>
  <si>
    <t>In the BEF I will snowmobile into the stand using the Forest Service snowmobile.  Communication must be made with Chris Costello at the BEF when I am ridding.  Uncertified snowmobile operators will not be allowed to ride into  the stand.  If a volunteer is with me they must either walk or ski into the stands as Bear Notch Road will be closed.  All supplies will be in a backpack.  I will most likely start at C8 as this has the most plots.  After sampling at C8 I will drive over and park at the same spot to go into C9 and C6.</t>
  </si>
  <si>
    <t xml:space="preserve">Upon entering the stand and locating the trees the first step will be to drill a 2 mm (5/64 inch) hole into the tree on the south side of the tree at approximately 1.5 m above the trunk flare.  Tap holes will be drilled into the bole of the tree 1-2 cm deep.  A 16 gauge syringe needle will be removed from the packaging and inserted into the hole with my fingers.  A plastic test tube which has a 7mm hole drilled into the side of the test tube near the top will be hung on the end of the syringe needle so that the sap will be allowed to flow out of the tree into the test tube. If there is precipitation in the air, Parafilm will be stretched over top of the test tube to prevent dilution.  Upon tapping all of the trees in each plot and syringe needle inserted and test tube hung I will go back to the first tapped tree which has allowed the sap to flow into the test tube to hang for at least 5 minutes, or until at least 1.5 ml of sap is in the test tube.  Sap that has been collected in the test tube will be swirled around for mixing and several drops will be poured onto the refractometer till the prism is filled.   The sap will be allowed to sit in the refractometer to adjust temperatures for at least 10  seconds by counting in my head.  After 10 seconds the sap sample will be read and recorded on the data sheets.  Approximately 2 ml of sap remaining in the test tube will be poured into a larger pre-labeled vile for lab ICP processing.  All samples from each tree in a single plot will be poured into this vile.  Upon returning to the lab the vile will be put directly into the freezer.  After each measurement the refractometer prism will be wiped with a Kim wipe, then disinfected by rubbing the prism with a cotton swab dipped in alcohol and then dried with a Kim wipe.  Each selected tree will be sampled in each plot and then I will proceed onto the next plot.  Time of sampling the plot will be recorded.  Test tubes will be removed from the syringe needle and will be taken back to the lab for cleaning.  Syringe needles will remain in the tree throughout the sap season and removed at the end of the sap flow.  </t>
  </si>
  <si>
    <t xml:space="preserve">JB will most likely have to be sampled on another day than BEF.  Entering the plots at JB will require that I ski on the road into the stands.  The sampling process will be repeated the same way as the stands at BEF.  In the lab at the end of the day of sampling, the collected sap samples will be placed in the freezer and test tubes will be washed for the next sampling interval.     All data sheets will be checked to ensure that all data values are present and legible.  Previous night minimum and the maximum temperature for that day will also be gathered from the internet at the end of the day and entered on the data sheets.  </t>
  </si>
  <si>
    <t xml:space="preserve">To repeat the sampling process later in the sap flow season I will enter the stand and hang a clean test tubes on the syringe needle.  The test tubes will be allowed to hang on the syringe needle for 5 minutes or until at least 1.5 ml of sap is in the tube before taking readings and collecting a sample as described previously.  The goal is to repeat the sampling process at least three time throughout the sap flow season.  It is crucial that all plots within a stand that will be compared be sampled on the same day.  collected samples will remain frozen until ready for ICP analysis.  </t>
  </si>
  <si>
    <t xml:space="preserve">Project Sweeter Sap Precise Detailed Methods  2/21/13 - Adam Wild </t>
  </si>
  <si>
    <t xml:space="preserve">Methods written prior to sampling and they which ended up working rather well. Sampling was completed just as this says.      
</t>
  </si>
  <si>
    <t xml:space="preserve"> There is a vidoe of Adam describing how to sample the sugar concentration using these methods</t>
  </si>
  <si>
    <t>Data documented by Adam Wild 1/22/2014</t>
  </si>
  <si>
    <t xml:space="preserve">The refractometer used in the sampling was purchased from Misco using the NSRC research grant for this project  </t>
  </si>
  <si>
    <t xml:space="preserve">N, P, NP and control plots were not used in C6 because they do not have many sugar maples.  Control trees were used around the plot and were all tagged with round tree tags painted orange.  </t>
  </si>
  <si>
    <t xml:space="preserve">For the C6 control tree locations listed under the data in the subplot column B= below the Ca plot (downhill) which is the north side. BM is below in the middle, R is the right side looking uphill (east side) and L is left side (west).  Combination of BL or BR is a combination of the previous stated   </t>
  </si>
  <si>
    <t>All Plots where trees were used from the buffer "B-" was used to signify this with additional notation of location using the key listed for C6 control when looking uphill.</t>
  </si>
  <si>
    <t xml:space="preserve">Treatment </t>
  </si>
  <si>
    <t>Sample ID</t>
  </si>
  <si>
    <t>Sugar % 2/24</t>
  </si>
  <si>
    <t>Sugar % 3/10</t>
  </si>
  <si>
    <t>Sugar % 3/24</t>
  </si>
  <si>
    <t>Sugar % 3/31</t>
  </si>
  <si>
    <t>Sugar % Avg</t>
  </si>
  <si>
    <t>Al 2/25</t>
  </si>
  <si>
    <t>Al 3/10</t>
  </si>
  <si>
    <t>Al 3/24</t>
  </si>
  <si>
    <t>Al 3/31</t>
  </si>
  <si>
    <t>Al Avg</t>
  </si>
  <si>
    <t>Ca 2/25</t>
  </si>
  <si>
    <t>Ca 3/10</t>
  </si>
  <si>
    <t>Ca 3/24</t>
  </si>
  <si>
    <t>Ca 3/31</t>
  </si>
  <si>
    <t>Ca Avg</t>
  </si>
  <si>
    <t>K 2/25</t>
  </si>
  <si>
    <t>K 3/10</t>
  </si>
  <si>
    <t>K 3/24</t>
  </si>
  <si>
    <t>K 3/31</t>
  </si>
  <si>
    <t>K Avg</t>
  </si>
  <si>
    <t>Mg 2/25</t>
  </si>
  <si>
    <t>Mg 3/10</t>
  </si>
  <si>
    <t>Mg 3/24</t>
  </si>
  <si>
    <t>Mg 3/31</t>
  </si>
  <si>
    <t>Mg Avg</t>
  </si>
  <si>
    <t>Mn 2/25</t>
  </si>
  <si>
    <t>Mn 3/10</t>
  </si>
  <si>
    <t>Mn 3/24</t>
  </si>
  <si>
    <t>Mn 3/31</t>
  </si>
  <si>
    <t>Mn Avg</t>
  </si>
  <si>
    <t>Na 2/25</t>
  </si>
  <si>
    <t>Na 589.592</t>
  </si>
  <si>
    <t>Na 3/24</t>
  </si>
  <si>
    <t>Na 3/31</t>
  </si>
  <si>
    <t>Na Avg</t>
  </si>
  <si>
    <t>P 2/25</t>
  </si>
  <si>
    <t>P 3/10</t>
  </si>
  <si>
    <t>P 3/24</t>
  </si>
  <si>
    <t>P 3/31</t>
  </si>
  <si>
    <t>P Avg</t>
  </si>
  <si>
    <t>Sr 2/25</t>
  </si>
  <si>
    <t>Sr 3/10</t>
  </si>
  <si>
    <t>Sr 3/24</t>
  </si>
  <si>
    <t>Sr 3/31</t>
  </si>
  <si>
    <t>Sr Avg</t>
  </si>
  <si>
    <t xml:space="preserve">C8 </t>
  </si>
  <si>
    <t>Average</t>
  </si>
  <si>
    <t>Sr 421.552</t>
  </si>
  <si>
    <t>Sr 407.771</t>
  </si>
  <si>
    <t>P 213.617</t>
  </si>
  <si>
    <t>P 214.914</t>
  </si>
  <si>
    <t>Mn 259.372</t>
  </si>
  <si>
    <t>Mn 257.610</t>
  </si>
  <si>
    <t>Mg 285.213</t>
  </si>
  <si>
    <t>Mg 279.077</t>
  </si>
  <si>
    <t>K 766.490</t>
  </si>
  <si>
    <t>Ca 315.887</t>
  </si>
  <si>
    <t>Ca 317.933</t>
  </si>
  <si>
    <t>Al 394.401</t>
  </si>
  <si>
    <t>Al 308.215</t>
  </si>
  <si>
    <t>Al 396.153</t>
  </si>
  <si>
    <t>Average of Sap</t>
  </si>
  <si>
    <t>65 method blank</t>
  </si>
  <si>
    <t>64 method blank</t>
  </si>
  <si>
    <t>BLANK</t>
  </si>
  <si>
    <t xml:space="preserve"> </t>
  </si>
  <si>
    <t>mg/L</t>
  </si>
  <si>
    <t>ug/L</t>
  </si>
  <si>
    <t>labQC</t>
  </si>
  <si>
    <t>QC Recovery</t>
  </si>
  <si>
    <t>Samp Units</t>
  </si>
  <si>
    <t>Conc (Calib)</t>
  </si>
  <si>
    <t>RSD (Conc)</t>
  </si>
  <si>
    <t>SD (Calib)</t>
  </si>
  <si>
    <t>Int (Corr)</t>
  </si>
  <si>
    <t>Wavelength</t>
  </si>
  <si>
    <t>Analyte Name</t>
  </si>
  <si>
    <t>Sample Interval #</t>
  </si>
  <si>
    <t>Al</t>
  </si>
  <si>
    <t>K</t>
  </si>
  <si>
    <t>Sr</t>
  </si>
  <si>
    <t>Mn</t>
  </si>
  <si>
    <t>Mg</t>
  </si>
  <si>
    <t>Actual Date</t>
  </si>
  <si>
    <t xml:space="preserve">2/24/13 C8 only </t>
  </si>
  <si>
    <t>3/10/13 for JB sites and 3/11/13 for BEF sites</t>
  </si>
  <si>
    <t>3/24/13 for BEF sites and 3/25/13 for JBM - Did not have enough viles to do JBO on this date</t>
  </si>
  <si>
    <t xml:space="preserve">3/30/13 for JB sites and 3/31/13 for BEF sites </t>
  </si>
  <si>
    <t>SAP Samples</t>
  </si>
  <si>
    <t xml:space="preserve">Al worked fine in the ICP </t>
  </si>
  <si>
    <t xml:space="preserve">Sampling was done within four different periods but BEF sites were done either the day after or the day before the JB sites within that period so the dates maybe listed as the same date or period of sampling but they are actually different days </t>
  </si>
  <si>
    <t xml:space="preserve">No sap was collected from JBO on 3/24/13 as I did not have enough centrifuge tubes with me </t>
  </si>
  <si>
    <t xml:space="preserve">Nitric acid was added to the sap samples for ICP so I was not able to run them for N </t>
  </si>
  <si>
    <t>SAP</t>
  </si>
  <si>
    <r>
      <t xml:space="preserve">Project Sweeter Sap will take place in the Bartlett Experimental Forest (BEF) and Jeffers Brook  National Forest (JB).  Plots in the </t>
    </r>
    <r>
      <rPr>
        <sz val="11"/>
        <rFont val="Calibri"/>
        <family val="2"/>
        <scheme val="minor"/>
      </rPr>
      <t>BEF</t>
    </r>
    <r>
      <rPr>
        <sz val="11"/>
        <color theme="1"/>
        <rFont val="Calibri"/>
        <family val="2"/>
        <scheme val="minor"/>
      </rPr>
      <t xml:space="preserve"> will consist of the Ca plot at C6, all five plots at C8, and all four plots at C9.  In C8, all sugar maple trees will be used.  The trees have been chosen and entered on data sheets that will be printed off and taken into the field.  All sugar maples within the Ca plot at C6 will be used along with finding sugar maples in the buffer 10.0 cm DBH and greater when I first go into the stand.  These trees will be tagged with tree numbers that will be painted orange before going into the field and a different sequence of numbers from what the stand has will be used.  All sugar maples at C9 will be used with the exception of plot 2.  Plot 2 has 26 sugar maples which is more trees than is feasible to sample.  Within this plot all sugar maples in subplot C1, C2 and C3 will not be used as they are on the uphill side of the plot and may not receive as much fertilizer due to runoff.   At JB all sugar maples in the mid-age stands will be used along with selecting trees from the buffer to form a larger sample size.  In the JB old stand 25 sugar maples were randomly chosen from each of the plots.  </t>
    </r>
  </si>
  <si>
    <t xml:space="preserve">Sugar Concentration (total sugars but primarily sucrose) was sampled with a Misco digital temperature compensating refractometer </t>
  </si>
  <si>
    <t xml:space="preserve">All data was collected only by Adam Wild  except on  the last flow event Michael Wild (Adam's brother) helped him </t>
  </si>
  <si>
    <t xml:space="preserve">Long Pond Road into JB usually had snowmobile tracks for skiing on.  It is 2.8 miles from High St into the stands.  The road is slightly uphill the entire way and took about 45-50 min to ski into the stands.  
It only took about 15-20 to ski out as it is all downhill.  I would carry boots, snow pants, jacket etc skiing in and change once I got to the stands. - Adam Wild  </t>
  </si>
  <si>
    <t xml:space="preserve">I was able to snowmobile into the BEF stands every time.  Keep good communication with Chris Costello </t>
  </si>
  <si>
    <t xml:space="preserve">Was not able to use the Na data because the a sample was run prior to filtering the samples and after sampling and found there to be much higher Na in the filters samples.  </t>
  </si>
  <si>
    <t xml:space="preserve">All Sugar concentration  and samples collected by Adam Wild </t>
  </si>
  <si>
    <t xml:space="preserve">Sap samples were frozen as soon as getting back from the field and remained frozen until  I was ready to analyze them for nutrients.  I removed them from the freezer several hours in advance for analyzing.  I first filtered them through Watman #1 filter paper to remove bark or other particles in the sap.  Before running through ICP I added 2 drops of nitric acid to the samples to stabilize them as to Deb Driscolls recommendation.  All samples were then run through ICP as if they were a digested solution. There were no standards to run them against except for Deb's standards and blanks (see QC tab).  Unlike digested solution the Al was fine but I could not use the Na.  I saved a sample that was not filtered and the filtered sample had a lot higher Na in it.   All others were comparable.    
Samples are in the ESF B9 Forest Ecology lab but will probably be disposed of. </t>
  </si>
  <si>
    <t>It is important not to insert the needle too deep into the tree as you will move past where the sap is flowing and get nothing, especially small trees. You only need to insert it a little ways under the bark.</t>
  </si>
  <si>
    <t>Mean sap sweetness of each plot in 2013.  Each tree was averaged from the three sampling periods and then all trees in a plot were averaged</t>
  </si>
  <si>
    <t>% sap sugar difference than control</t>
  </si>
  <si>
    <t xml:space="preserve">% increase relative to control </t>
  </si>
</sst>
</file>

<file path=xl/styles.xml><?xml version="1.0" encoding="utf-8"?>
<styleSheet xmlns="http://schemas.openxmlformats.org/spreadsheetml/2006/main">
  <numFmts count="4">
    <numFmt numFmtId="164" formatCode="0.0"/>
    <numFmt numFmtId="165" formatCode="0.000"/>
    <numFmt numFmtId="166" formatCode="0.0000"/>
    <numFmt numFmtId="167" formatCode="0.00000"/>
  </numFmts>
  <fonts count="11">
    <font>
      <sz val="11"/>
      <color theme="1"/>
      <name val="Calibri"/>
      <family val="2"/>
      <scheme val="minor"/>
    </font>
    <font>
      <b/>
      <sz val="11"/>
      <color theme="1"/>
      <name val="Calibri"/>
      <family val="2"/>
      <scheme val="minor"/>
    </font>
    <font>
      <sz val="10"/>
      <name val="Arial"/>
      <family val="2"/>
    </font>
    <font>
      <sz val="10"/>
      <color indexed="8"/>
      <name val="Arial"/>
      <family val="2"/>
    </font>
    <font>
      <sz val="11"/>
      <color theme="1"/>
      <name val="Calibri"/>
      <family val="2"/>
    </font>
    <font>
      <sz val="10"/>
      <color rgb="FF00B050"/>
      <name val="Arial"/>
      <family val="2"/>
    </font>
    <font>
      <sz val="10"/>
      <color rgb="FFFF0000"/>
      <name val="Arial"/>
      <family val="2"/>
    </font>
    <font>
      <u/>
      <sz val="11"/>
      <color theme="1"/>
      <name val="Calibri"/>
      <family val="2"/>
      <scheme val="minor"/>
    </font>
    <font>
      <sz val="10"/>
      <name val="Verdana"/>
      <family val="2"/>
    </font>
    <font>
      <b/>
      <u/>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93">
    <xf numFmtId="0" fontId="0" fillId="0" borderId="0" xfId="0"/>
    <xf numFmtId="0" fontId="0" fillId="0" borderId="0" xfId="0" applyBorder="1"/>
    <xf numFmtId="0" fontId="0" fillId="0" borderId="0" xfId="0" applyBorder="1" applyAlignment="1">
      <alignment horizontal="center"/>
    </xf>
    <xf numFmtId="0" fontId="0" fillId="0" borderId="3" xfId="0"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0" borderId="3" xfId="0" applyBorder="1"/>
    <xf numFmtId="0" fontId="0" fillId="0" borderId="4" xfId="0" applyBorder="1" applyAlignment="1">
      <alignment horizontal="center"/>
    </xf>
    <xf numFmtId="0" fontId="0" fillId="0" borderId="5" xfId="0" applyBorder="1" applyAlignment="1">
      <alignment horizontal="center"/>
    </xf>
    <xf numFmtId="14" fontId="0" fillId="0" borderId="0" xfId="0" applyNumberFormat="1"/>
    <xf numFmtId="0" fontId="0" fillId="0" borderId="6" xfId="0" applyBorder="1"/>
    <xf numFmtId="0" fontId="0" fillId="0" borderId="6" xfId="0" applyBorder="1" applyAlignment="1">
      <alignment horizontal="center"/>
    </xf>
    <xf numFmtId="0" fontId="2" fillId="0" borderId="0" xfId="0" applyFont="1" applyFill="1" applyBorder="1" applyAlignment="1">
      <alignment wrapText="1"/>
    </xf>
    <xf numFmtId="0" fontId="2" fillId="0" borderId="0" xfId="0" applyFont="1" applyFill="1" applyBorder="1" applyAlignment="1">
      <alignment horizontal="center" wrapText="1"/>
    </xf>
    <xf numFmtId="0" fontId="3" fillId="0" borderId="0" xfId="0" applyFont="1" applyFill="1" applyBorder="1" applyAlignment="1">
      <alignment wrapText="1"/>
    </xf>
    <xf numFmtId="0" fontId="3" fillId="0" borderId="0" xfId="0" applyFont="1" applyFill="1" applyBorder="1" applyAlignment="1">
      <alignment horizontal="center" wrapText="1"/>
    </xf>
    <xf numFmtId="2" fontId="0" fillId="0" borderId="0" xfId="0" applyNumberFormat="1"/>
    <xf numFmtId="164" fontId="0" fillId="0" borderId="0" xfId="0" applyNumberFormat="1" applyBorder="1"/>
    <xf numFmtId="164" fontId="0" fillId="0" borderId="3" xfId="0" applyNumberFormat="1" applyBorder="1" applyAlignment="1">
      <alignment horizontal="center"/>
    </xf>
    <xf numFmtId="164" fontId="0" fillId="0" borderId="0" xfId="0" applyNumberFormat="1"/>
    <xf numFmtId="0" fontId="0" fillId="0" borderId="7" xfId="0" applyBorder="1"/>
    <xf numFmtId="0" fontId="0" fillId="0" borderId="7" xfId="0" applyBorder="1" applyAlignment="1">
      <alignment horizontal="center"/>
    </xf>
    <xf numFmtId="0" fontId="3" fillId="0" borderId="0" xfId="1" applyFont="1" applyBorder="1" applyAlignment="1"/>
    <xf numFmtId="0" fontId="3" fillId="0" borderId="0" xfId="1" applyFont="1" applyFill="1" applyBorder="1" applyAlignment="1">
      <alignment horizontal="center"/>
    </xf>
    <xf numFmtId="0" fontId="3" fillId="0" borderId="0" xfId="1" applyFont="1" applyFill="1" applyBorder="1" applyAlignment="1"/>
    <xf numFmtId="164" fontId="1" fillId="0" borderId="0" xfId="0" applyNumberFormat="1" applyFont="1"/>
    <xf numFmtId="165" fontId="0" fillId="0" borderId="0" xfId="0" applyNumberFormat="1"/>
    <xf numFmtId="166" fontId="0" fillId="0" borderId="0" xfId="0" applyNumberFormat="1"/>
    <xf numFmtId="0" fontId="0" fillId="0" borderId="6" xfId="0" applyBorder="1" applyAlignment="1">
      <alignment horizontal="center" vertical="center"/>
    </xf>
    <xf numFmtId="0" fontId="3" fillId="0" borderId="0" xfId="1" applyFont="1" applyFill="1" applyBorder="1" applyAlignment="1">
      <alignment horizontal="center" vertical="center"/>
    </xf>
    <xf numFmtId="0" fontId="0" fillId="0" borderId="7" xfId="0" applyBorder="1" applyAlignment="1">
      <alignment horizontal="center" vertical="center"/>
    </xf>
    <xf numFmtId="0" fontId="0" fillId="0" borderId="8" xfId="0" applyFill="1" applyBorder="1"/>
    <xf numFmtId="0" fontId="2" fillId="0" borderId="0" xfId="1" applyFont="1" applyBorder="1" applyAlignment="1">
      <alignment horizontal="center"/>
    </xf>
    <xf numFmtId="0" fontId="2" fillId="0" borderId="0" xfId="1" applyFont="1" applyFill="1" applyBorder="1" applyAlignment="1">
      <alignment horizontal="center"/>
    </xf>
    <xf numFmtId="0" fontId="2" fillId="0" borderId="0" xfId="1" applyFont="1" applyFill="1" applyBorder="1"/>
    <xf numFmtId="0" fontId="2" fillId="0" borderId="0" xfId="1" applyFont="1" applyBorder="1" applyAlignment="1"/>
    <xf numFmtId="0" fontId="0" fillId="0" borderId="8" xfId="0" applyFill="1" applyBorder="1" applyAlignment="1">
      <alignment horizontal="center"/>
    </xf>
    <xf numFmtId="0" fontId="0" fillId="0" borderId="9" xfId="0" applyFill="1" applyBorder="1" applyAlignment="1">
      <alignment horizontal="center"/>
    </xf>
    <xf numFmtId="0" fontId="0" fillId="0" borderId="0" xfId="0" applyFill="1" applyBorder="1"/>
    <xf numFmtId="0" fontId="0" fillId="0" borderId="9" xfId="0" applyFill="1" applyBorder="1"/>
    <xf numFmtId="0" fontId="0" fillId="0" borderId="0" xfId="0" applyFill="1" applyBorder="1" applyAlignment="1">
      <alignment horizontal="center"/>
    </xf>
    <xf numFmtId="164" fontId="0" fillId="0" borderId="0" xfId="0" applyNumberFormat="1" applyAlignment="1">
      <alignment horizontal="right"/>
    </xf>
    <xf numFmtId="164" fontId="0" fillId="0" borderId="8" xfId="0" applyNumberFormat="1" applyFill="1" applyBorder="1" applyAlignment="1">
      <alignment horizontal="right"/>
    </xf>
    <xf numFmtId="164" fontId="0" fillId="0" borderId="1" xfId="0" applyNumberFormat="1" applyBorder="1"/>
    <xf numFmtId="0" fontId="0" fillId="0" borderId="2" xfId="0" applyBorder="1"/>
    <xf numFmtId="14" fontId="0" fillId="0" borderId="10" xfId="0" applyNumberFormat="1" applyBorder="1"/>
    <xf numFmtId="14" fontId="0" fillId="0" borderId="4" xfId="0" applyNumberFormat="1" applyBorder="1" applyAlignment="1">
      <alignment horizontal="center"/>
    </xf>
    <xf numFmtId="14" fontId="0" fillId="0" borderId="5" xfId="0" applyNumberFormat="1" applyBorder="1" applyAlignment="1">
      <alignment horizontal="center"/>
    </xf>
    <xf numFmtId="164" fontId="0" fillId="0" borderId="0" xfId="0" applyNumberFormat="1" applyAlignment="1">
      <alignment horizontal="left"/>
    </xf>
    <xf numFmtId="0" fontId="0" fillId="0" borderId="0" xfId="0" applyAlignment="1">
      <alignment horizontal="left"/>
    </xf>
    <xf numFmtId="167" fontId="0" fillId="0" borderId="0" xfId="0" applyNumberFormat="1" applyAlignment="1">
      <alignment horizontal="left" indent="6"/>
    </xf>
    <xf numFmtId="2" fontId="0" fillId="0" borderId="0" xfId="0" applyNumberFormat="1" applyAlignment="1">
      <alignment horizontal="left"/>
    </xf>
    <xf numFmtId="0" fontId="0" fillId="0" borderId="0" xfId="0" applyAlignment="1">
      <alignment horizontal="center"/>
    </xf>
    <xf numFmtId="164" fontId="3" fillId="0" borderId="0" xfId="1" applyNumberFormat="1" applyFont="1" applyBorder="1"/>
    <xf numFmtId="0" fontId="3" fillId="0" borderId="0" xfId="0" applyFont="1" applyFill="1" applyBorder="1" applyAlignment="1">
      <alignment horizontal="right" wrapText="1"/>
    </xf>
    <xf numFmtId="0" fontId="0" fillId="0" borderId="0" xfId="0" applyFill="1"/>
    <xf numFmtId="0" fontId="3" fillId="0" borderId="0" xfId="1" applyFont="1" applyFill="1" applyBorder="1"/>
    <xf numFmtId="164" fontId="0" fillId="0" borderId="0" xfId="0" applyNumberFormat="1" applyFill="1"/>
    <xf numFmtId="0" fontId="3" fillId="2" borderId="0" xfId="0" applyFont="1" applyFill="1" applyBorder="1" applyAlignment="1">
      <alignment horizontal="right" wrapText="1"/>
    </xf>
    <xf numFmtId="164" fontId="3" fillId="0" borderId="0" xfId="1" applyNumberFormat="1" applyFont="1" applyFill="1" applyBorder="1"/>
    <xf numFmtId="164" fontId="2" fillId="0" borderId="0" xfId="1" applyNumberFormat="1" applyFont="1" applyBorder="1"/>
    <xf numFmtId="0" fontId="2" fillId="0" borderId="0" xfId="1" applyFont="1" applyBorder="1"/>
    <xf numFmtId="0" fontId="5" fillId="0" borderId="0" xfId="1" applyFont="1" applyFill="1" applyBorder="1"/>
    <xf numFmtId="0" fontId="6" fillId="0" borderId="0" xfId="1" applyFont="1" applyFill="1" applyBorder="1"/>
    <xf numFmtId="0" fontId="0" fillId="0" borderId="0" xfId="0" applyAlignment="1">
      <alignment horizontal="center"/>
    </xf>
    <xf numFmtId="0" fontId="0" fillId="0" borderId="0" xfId="0" applyAlignment="1">
      <alignment wrapText="1"/>
    </xf>
    <xf numFmtId="0" fontId="7" fillId="0" borderId="0" xfId="0" applyFont="1" applyAlignment="1"/>
    <xf numFmtId="0" fontId="7" fillId="0" borderId="0" xfId="0" applyFont="1" applyAlignment="1">
      <alignment horizontal="left"/>
    </xf>
    <xf numFmtId="0" fontId="0" fillId="0" borderId="0" xfId="0" applyAlignment="1">
      <alignment vertical="top" wrapText="1"/>
    </xf>
    <xf numFmtId="0" fontId="8" fillId="0" borderId="0" xfId="0" applyFont="1"/>
    <xf numFmtId="0" fontId="0" fillId="0" borderId="3" xfId="0" applyNumberFormat="1" applyBorder="1" applyAlignment="1">
      <alignment horizontal="center"/>
    </xf>
    <xf numFmtId="0" fontId="0" fillId="0" borderId="3" xfId="0" applyFill="1" applyBorder="1"/>
    <xf numFmtId="166" fontId="0" fillId="0" borderId="3" xfId="0" applyNumberFormat="1" applyBorder="1"/>
    <xf numFmtId="166" fontId="0" fillId="0" borderId="3" xfId="0" applyNumberFormat="1" applyFill="1" applyBorder="1"/>
    <xf numFmtId="166" fontId="0" fillId="0" borderId="0" xfId="0" applyNumberFormat="1" applyFill="1" applyBorder="1"/>
    <xf numFmtId="166" fontId="0" fillId="0" borderId="0" xfId="0" applyNumberFormat="1" applyBorder="1"/>
    <xf numFmtId="166" fontId="0" fillId="2" borderId="3" xfId="0" applyNumberFormat="1" applyFill="1" applyBorder="1"/>
    <xf numFmtId="0" fontId="0" fillId="2" borderId="3" xfId="0" applyFill="1" applyBorder="1"/>
    <xf numFmtId="11" fontId="0" fillId="0" borderId="0" xfId="0" applyNumberFormat="1"/>
    <xf numFmtId="0" fontId="1" fillId="0" borderId="3" xfId="0" applyFont="1" applyBorder="1"/>
    <xf numFmtId="0" fontId="9" fillId="0" borderId="0" xfId="0" applyFont="1"/>
    <xf numFmtId="0" fontId="0" fillId="0" borderId="0" xfId="0" applyAlignment="1">
      <alignment horizontal="center"/>
    </xf>
    <xf numFmtId="0" fontId="0" fillId="0" borderId="0" xfId="0" applyAlignment="1">
      <alignment horizontal="left" vertical="top" wrapText="1"/>
    </xf>
    <xf numFmtId="0" fontId="1" fillId="0" borderId="3" xfId="0" applyFont="1" applyBorder="1" applyAlignment="1">
      <alignment horizontal="center"/>
    </xf>
    <xf numFmtId="0" fontId="7" fillId="0" borderId="0" xfId="0" applyFont="1" applyAlignment="1">
      <alignment horizontal="left" vertical="top" wrapText="1"/>
    </xf>
    <xf numFmtId="0" fontId="0" fillId="0" borderId="0" xfId="0" applyAlignment="1">
      <alignment horizontal="center" wrapText="1"/>
    </xf>
    <xf numFmtId="0" fontId="7" fillId="0" borderId="0" xfId="0" applyFont="1" applyAlignment="1">
      <alignment horizontal="center" wrapText="1"/>
    </xf>
    <xf numFmtId="0" fontId="0" fillId="0" borderId="0" xfId="0" applyAlignment="1">
      <alignment horizontal="left" wrapText="1"/>
    </xf>
    <xf numFmtId="0" fontId="0" fillId="0" borderId="1" xfId="0" applyBorder="1" applyAlignment="1">
      <alignment horizontal="center"/>
    </xf>
    <xf numFmtId="0" fontId="0" fillId="0" borderId="2" xfId="0" applyBorder="1" applyAlignment="1">
      <alignment horizontal="center"/>
    </xf>
    <xf numFmtId="164" fontId="0" fillId="0" borderId="1" xfId="0" applyNumberFormat="1" applyBorder="1" applyAlignment="1">
      <alignment horizontal="center"/>
    </xf>
    <xf numFmtId="164" fontId="0" fillId="0" borderId="2" xfId="0" applyNumberFormat="1" applyBorder="1" applyAlignment="1">
      <alignment horizontal="center"/>
    </xf>
  </cellXfs>
  <cellStyles count="2">
    <cellStyle name="Normal" xfId="0" builtinId="0"/>
    <cellStyle name="Normal_Vegetation_Plot_Data_Bartlett_2004_Tagged_Trees_Fatemi_02_24_2005_me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Average Sugar Increase Relative to Control </a:t>
            </a:r>
          </a:p>
        </c:rich>
      </c:tx>
      <c:layout/>
    </c:title>
    <c:plotArea>
      <c:layout/>
      <c:barChart>
        <c:barDir val="col"/>
        <c:grouping val="clustered"/>
        <c:ser>
          <c:idx val="0"/>
          <c:order val="0"/>
          <c:cat>
            <c:strRef>
              <c:f>Summary!$K$5:$K$9</c:f>
              <c:strCache>
                <c:ptCount val="5"/>
                <c:pt idx="0">
                  <c:v>Control</c:v>
                </c:pt>
                <c:pt idx="1">
                  <c:v>P</c:v>
                </c:pt>
                <c:pt idx="2">
                  <c:v>N</c:v>
                </c:pt>
                <c:pt idx="3">
                  <c:v>NP</c:v>
                </c:pt>
                <c:pt idx="4">
                  <c:v>Ca</c:v>
                </c:pt>
              </c:strCache>
            </c:strRef>
          </c:cat>
          <c:val>
            <c:numRef>
              <c:f>Summary!$L$5:$L$9</c:f>
              <c:numCache>
                <c:formatCode>General</c:formatCode>
                <c:ptCount val="5"/>
                <c:pt idx="0">
                  <c:v>0</c:v>
                </c:pt>
                <c:pt idx="1">
                  <c:v>5.4865633058567786E-2</c:v>
                </c:pt>
                <c:pt idx="2">
                  <c:v>0.23510932123432116</c:v>
                </c:pt>
                <c:pt idx="3">
                  <c:v>3.0513128678889612E-2</c:v>
                </c:pt>
                <c:pt idx="4">
                  <c:v>2.7619429181929167E-2</c:v>
                </c:pt>
              </c:numCache>
            </c:numRef>
          </c:val>
        </c:ser>
        <c:dLbls/>
        <c:axId val="74976256"/>
        <c:axId val="72147712"/>
      </c:barChart>
      <c:catAx>
        <c:axId val="74976256"/>
        <c:scaling>
          <c:orientation val="minMax"/>
        </c:scaling>
        <c:axPos val="b"/>
        <c:numFmt formatCode="General" sourceLinked="0"/>
        <c:tickLblPos val="nextTo"/>
        <c:crossAx val="72147712"/>
        <c:crosses val="autoZero"/>
        <c:auto val="1"/>
        <c:lblAlgn val="ctr"/>
        <c:lblOffset val="100"/>
      </c:catAx>
      <c:valAx>
        <c:axId val="72147712"/>
        <c:scaling>
          <c:orientation val="minMax"/>
        </c:scaling>
        <c:axPos val="l"/>
        <c:title>
          <c:tx>
            <c:rich>
              <a:bodyPr rot="-5400000" vert="horz"/>
              <a:lstStyle/>
              <a:p>
                <a:pPr>
                  <a:defRPr/>
                </a:pPr>
                <a:r>
                  <a:rPr lang="en-US"/>
                  <a:t>Average % Sugar Increase</a:t>
                </a:r>
              </a:p>
            </c:rich>
          </c:tx>
          <c:layout>
            <c:manualLayout>
              <c:xMode val="edge"/>
              <c:yMode val="edge"/>
              <c:x val="3.0555555555555582E-2"/>
              <c:y val="0.21459682123067947"/>
            </c:manualLayout>
          </c:layout>
        </c:title>
        <c:numFmt formatCode="General" sourceLinked="1"/>
        <c:tickLblPos val="nextTo"/>
        <c:crossAx val="74976256"/>
        <c:crosses val="autoZero"/>
        <c:crossBetween val="between"/>
      </c:valAx>
    </c:plotArea>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K Across Dates</a:t>
            </a:r>
          </a:p>
        </c:rich>
      </c:tx>
      <c:layout/>
      <c:overlay val="1"/>
    </c:title>
    <c:plotArea>
      <c:layout/>
      <c:barChart>
        <c:barDir val="col"/>
        <c:grouping val="clustered"/>
        <c:ser>
          <c:idx val="0"/>
          <c:order val="0"/>
          <c:tx>
            <c:strRef>
              <c:f>'Sap By Date'!$C$96</c:f>
              <c:strCache>
                <c:ptCount val="1"/>
                <c:pt idx="0">
                  <c:v>K 2/25</c:v>
                </c:pt>
              </c:strCache>
            </c:strRef>
          </c:tx>
          <c:cat>
            <c:multiLvlStrRef>
              <c:f>'Sap By Date'!$A$97:$B$117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Date'!$C$97:$C$117</c:f>
              <c:numCache>
                <c:formatCode>General</c:formatCode>
                <c:ptCount val="21"/>
                <c:pt idx="2">
                  <c:v>57.306993730000002</c:v>
                </c:pt>
                <c:pt idx="3">
                  <c:v>55.147461929999999</c:v>
                </c:pt>
                <c:pt idx="4">
                  <c:v>47.317325349999997</c:v>
                </c:pt>
                <c:pt idx="5">
                  <c:v>46.849634080000001</c:v>
                </c:pt>
                <c:pt idx="6">
                  <c:v>50.804749149999999</c:v>
                </c:pt>
              </c:numCache>
            </c:numRef>
          </c:val>
        </c:ser>
        <c:ser>
          <c:idx val="1"/>
          <c:order val="1"/>
          <c:tx>
            <c:strRef>
              <c:f>'Sap By Date'!$D$96</c:f>
              <c:strCache>
                <c:ptCount val="1"/>
                <c:pt idx="0">
                  <c:v>K 3/10</c:v>
                </c:pt>
              </c:strCache>
            </c:strRef>
          </c:tx>
          <c:cat>
            <c:multiLvlStrRef>
              <c:f>'Sap By Date'!$A$97:$B$117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Date'!$D$97:$D$117</c:f>
              <c:numCache>
                <c:formatCode>General</c:formatCode>
                <c:ptCount val="21"/>
                <c:pt idx="0">
                  <c:v>99.334038390000003</c:v>
                </c:pt>
                <c:pt idx="1">
                  <c:v>92.351705010000003</c:v>
                </c:pt>
                <c:pt idx="2">
                  <c:v>64.008899979999995</c:v>
                </c:pt>
                <c:pt idx="3">
                  <c:v>65.098415369999998</c:v>
                </c:pt>
                <c:pt idx="4">
                  <c:v>67.712529000000004</c:v>
                </c:pt>
                <c:pt idx="5">
                  <c:v>59.827271209999999</c:v>
                </c:pt>
                <c:pt idx="6">
                  <c:v>80.2312096</c:v>
                </c:pt>
                <c:pt idx="7">
                  <c:v>67.247531670000001</c:v>
                </c:pt>
                <c:pt idx="8">
                  <c:v>102.3966499</c:v>
                </c:pt>
                <c:pt idx="9">
                  <c:v>61.367382339999999</c:v>
                </c:pt>
                <c:pt idx="10">
                  <c:v>86.866557459999996</c:v>
                </c:pt>
                <c:pt idx="11">
                  <c:v>60.499912479999999</c:v>
                </c:pt>
                <c:pt idx="12">
                  <c:v>65.334925699999999</c:v>
                </c:pt>
                <c:pt idx="13">
                  <c:v>71.783436899999998</c:v>
                </c:pt>
                <c:pt idx="14">
                  <c:v>94.230159749999999</c:v>
                </c:pt>
                <c:pt idx="15">
                  <c:v>42.219465409999998</c:v>
                </c:pt>
                <c:pt idx="16">
                  <c:v>20.54591958</c:v>
                </c:pt>
                <c:pt idx="17">
                  <c:v>63.470747529999997</c:v>
                </c:pt>
                <c:pt idx="18">
                  <c:v>89.437190869999995</c:v>
                </c:pt>
                <c:pt idx="19">
                  <c:v>64.102423090000002</c:v>
                </c:pt>
                <c:pt idx="20">
                  <c:v>41.352664760000003</c:v>
                </c:pt>
              </c:numCache>
            </c:numRef>
          </c:val>
        </c:ser>
        <c:ser>
          <c:idx val="2"/>
          <c:order val="2"/>
          <c:tx>
            <c:strRef>
              <c:f>'Sap By Date'!$E$96</c:f>
              <c:strCache>
                <c:ptCount val="1"/>
                <c:pt idx="0">
                  <c:v>K 3/24</c:v>
                </c:pt>
              </c:strCache>
            </c:strRef>
          </c:tx>
          <c:cat>
            <c:multiLvlStrRef>
              <c:f>'Sap By Date'!$A$97:$B$117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Date'!$E$97:$E$117</c:f>
              <c:numCache>
                <c:formatCode>General</c:formatCode>
                <c:ptCount val="21"/>
                <c:pt idx="0">
                  <c:v>78.790625989999995</c:v>
                </c:pt>
                <c:pt idx="1">
                  <c:v>88.638548499999999</c:v>
                </c:pt>
                <c:pt idx="2">
                  <c:v>61.075606919999998</c:v>
                </c:pt>
                <c:pt idx="3">
                  <c:v>76.830420680000003</c:v>
                </c:pt>
                <c:pt idx="4">
                  <c:v>61.182945269999998</c:v>
                </c:pt>
                <c:pt idx="5">
                  <c:v>51.275616239999998</c:v>
                </c:pt>
                <c:pt idx="6">
                  <c:v>104.31173889999999</c:v>
                </c:pt>
                <c:pt idx="7">
                  <c:v>77.336137140000005</c:v>
                </c:pt>
                <c:pt idx="8">
                  <c:v>65.281795790000004</c:v>
                </c:pt>
                <c:pt idx="9">
                  <c:v>52.760154059999998</c:v>
                </c:pt>
                <c:pt idx="10">
                  <c:v>64.495283560000004</c:v>
                </c:pt>
                <c:pt idx="11">
                  <c:v>54.494442669999998</c:v>
                </c:pt>
                <c:pt idx="12">
                  <c:v>45.432327790000002</c:v>
                </c:pt>
                <c:pt idx="13">
                  <c:v>49.293597730000002</c:v>
                </c:pt>
                <c:pt idx="14">
                  <c:v>55.357102240000003</c:v>
                </c:pt>
                <c:pt idx="15">
                  <c:v>56.14258332</c:v>
                </c:pt>
              </c:numCache>
            </c:numRef>
          </c:val>
        </c:ser>
        <c:ser>
          <c:idx val="3"/>
          <c:order val="3"/>
          <c:tx>
            <c:strRef>
              <c:f>'Sap By Date'!$F$96</c:f>
              <c:strCache>
                <c:ptCount val="1"/>
                <c:pt idx="0">
                  <c:v>K 3/31</c:v>
                </c:pt>
              </c:strCache>
            </c:strRef>
          </c:tx>
          <c:cat>
            <c:multiLvlStrRef>
              <c:f>'Sap By Date'!$A$97:$B$117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Date'!$F$97:$F$117</c:f>
              <c:numCache>
                <c:formatCode>General</c:formatCode>
                <c:ptCount val="21"/>
                <c:pt idx="0">
                  <c:v>87.056435100000002</c:v>
                </c:pt>
                <c:pt idx="1">
                  <c:v>119.4641972</c:v>
                </c:pt>
                <c:pt idx="2">
                  <c:v>76.796420639999994</c:v>
                </c:pt>
                <c:pt idx="3">
                  <c:v>78.891634940000003</c:v>
                </c:pt>
                <c:pt idx="4">
                  <c:v>66.166746439999997</c:v>
                </c:pt>
                <c:pt idx="5">
                  <c:v>64.022193439999995</c:v>
                </c:pt>
                <c:pt idx="6">
                  <c:v>82.453146489999995</c:v>
                </c:pt>
                <c:pt idx="7">
                  <c:v>75.125745370000004</c:v>
                </c:pt>
                <c:pt idx="8">
                  <c:v>61.484602729999999</c:v>
                </c:pt>
                <c:pt idx="9">
                  <c:v>66.626011610000006</c:v>
                </c:pt>
                <c:pt idx="10">
                  <c:v>86.918591480000003</c:v>
                </c:pt>
                <c:pt idx="11">
                  <c:v>120.640809</c:v>
                </c:pt>
                <c:pt idx="12">
                  <c:v>113.5710595</c:v>
                </c:pt>
                <c:pt idx="13">
                  <c:v>135.4559855</c:v>
                </c:pt>
                <c:pt idx="14">
                  <c:v>98.098136339999996</c:v>
                </c:pt>
                <c:pt idx="15">
                  <c:v>111.96023750000001</c:v>
                </c:pt>
                <c:pt idx="16">
                  <c:v>60.666236390000002</c:v>
                </c:pt>
                <c:pt idx="17">
                  <c:v>76.367146809999994</c:v>
                </c:pt>
                <c:pt idx="18">
                  <c:v>66.017093430000003</c:v>
                </c:pt>
                <c:pt idx="19">
                  <c:v>75.800045969999999</c:v>
                </c:pt>
                <c:pt idx="20">
                  <c:v>64.016812569999999</c:v>
                </c:pt>
              </c:numCache>
            </c:numRef>
          </c:val>
        </c:ser>
        <c:dLbls/>
        <c:axId val="88186240"/>
        <c:axId val="88192128"/>
      </c:barChart>
      <c:catAx>
        <c:axId val="88186240"/>
        <c:scaling>
          <c:orientation val="minMax"/>
        </c:scaling>
        <c:axPos val="b"/>
        <c:numFmt formatCode="General" sourceLinked="0"/>
        <c:tickLblPos val="nextTo"/>
        <c:crossAx val="88192128"/>
        <c:crosses val="autoZero"/>
        <c:auto val="1"/>
        <c:lblAlgn val="ctr"/>
        <c:lblOffset val="100"/>
      </c:catAx>
      <c:valAx>
        <c:axId val="88192128"/>
        <c:scaling>
          <c:orientation val="minMax"/>
        </c:scaling>
        <c:axPos val="l"/>
        <c:numFmt formatCode="General" sourceLinked="1"/>
        <c:tickLblPos val="nextTo"/>
        <c:crossAx val="88186240"/>
        <c:crosses val="autoZero"/>
        <c:crossBetween val="between"/>
      </c:valAx>
    </c:plotArea>
    <c:legend>
      <c:legendPos val="r"/>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Mg Across Dates</a:t>
            </a:r>
          </a:p>
        </c:rich>
      </c:tx>
      <c:overlay val="1"/>
    </c:title>
    <c:plotArea>
      <c:layout/>
      <c:barChart>
        <c:barDir val="col"/>
        <c:grouping val="clustered"/>
        <c:ser>
          <c:idx val="0"/>
          <c:order val="0"/>
          <c:tx>
            <c:strRef>
              <c:f>'Sap By Date'!$C$120</c:f>
              <c:strCache>
                <c:ptCount val="1"/>
                <c:pt idx="0">
                  <c:v>Mg 2/25</c:v>
                </c:pt>
              </c:strCache>
            </c:strRef>
          </c:tx>
          <c:cat>
            <c:multiLvlStrRef>
              <c:f>'Sap By Date'!$A$121:$B$141</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Date'!$C$121:$C$141</c:f>
              <c:numCache>
                <c:formatCode>General</c:formatCode>
                <c:ptCount val="21"/>
                <c:pt idx="2">
                  <c:v>4.2737246750000004</c:v>
                </c:pt>
                <c:pt idx="3">
                  <c:v>4.8037461830000003</c:v>
                </c:pt>
                <c:pt idx="4">
                  <c:v>3.856677978</c:v>
                </c:pt>
                <c:pt idx="5">
                  <c:v>2.2748703429999999</c:v>
                </c:pt>
                <c:pt idx="6">
                  <c:v>3.036838758</c:v>
                </c:pt>
              </c:numCache>
            </c:numRef>
          </c:val>
        </c:ser>
        <c:ser>
          <c:idx val="1"/>
          <c:order val="1"/>
          <c:tx>
            <c:strRef>
              <c:f>'Sap By Date'!$D$120</c:f>
              <c:strCache>
                <c:ptCount val="1"/>
                <c:pt idx="0">
                  <c:v>Mg 3/10</c:v>
                </c:pt>
              </c:strCache>
            </c:strRef>
          </c:tx>
          <c:cat>
            <c:multiLvlStrRef>
              <c:f>'Sap By Date'!$A$121:$B$141</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Date'!$D$121:$D$141</c:f>
              <c:numCache>
                <c:formatCode>General</c:formatCode>
                <c:ptCount val="21"/>
                <c:pt idx="0">
                  <c:v>6.0291551999999999</c:v>
                </c:pt>
                <c:pt idx="1">
                  <c:v>4.452846203</c:v>
                </c:pt>
                <c:pt idx="2">
                  <c:v>3.4773979320000001</c:v>
                </c:pt>
                <c:pt idx="3">
                  <c:v>3.286832371</c:v>
                </c:pt>
                <c:pt idx="4">
                  <c:v>4.2055922289999996</c:v>
                </c:pt>
                <c:pt idx="5">
                  <c:v>2.4953339269999999</c:v>
                </c:pt>
                <c:pt idx="6">
                  <c:v>4.1671591579999996</c:v>
                </c:pt>
                <c:pt idx="7">
                  <c:v>4.8861889940000003</c:v>
                </c:pt>
                <c:pt idx="8">
                  <c:v>6.4998614339999996</c:v>
                </c:pt>
                <c:pt idx="9">
                  <c:v>5.207238759</c:v>
                </c:pt>
                <c:pt idx="10">
                  <c:v>5.4926411560000004</c:v>
                </c:pt>
                <c:pt idx="11">
                  <c:v>1.7167065420000001</c:v>
                </c:pt>
                <c:pt idx="12">
                  <c:v>1.59878578</c:v>
                </c:pt>
                <c:pt idx="13">
                  <c:v>2.4405386259999999</c:v>
                </c:pt>
                <c:pt idx="14">
                  <c:v>3.0159465239999999</c:v>
                </c:pt>
                <c:pt idx="15">
                  <c:v>1.324263062</c:v>
                </c:pt>
                <c:pt idx="16">
                  <c:v>1.387898367</c:v>
                </c:pt>
                <c:pt idx="17">
                  <c:v>3.4677869330000002</c:v>
                </c:pt>
                <c:pt idx="18">
                  <c:v>8.0585349239999999</c:v>
                </c:pt>
                <c:pt idx="19">
                  <c:v>3.6605461940000001</c:v>
                </c:pt>
                <c:pt idx="20">
                  <c:v>1.793472808</c:v>
                </c:pt>
              </c:numCache>
            </c:numRef>
          </c:val>
        </c:ser>
        <c:ser>
          <c:idx val="2"/>
          <c:order val="2"/>
          <c:tx>
            <c:strRef>
              <c:f>'Sap By Date'!$E$120</c:f>
              <c:strCache>
                <c:ptCount val="1"/>
                <c:pt idx="0">
                  <c:v>Mg 3/24</c:v>
                </c:pt>
              </c:strCache>
            </c:strRef>
          </c:tx>
          <c:cat>
            <c:multiLvlStrRef>
              <c:f>'Sap By Date'!$A$121:$B$141</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Date'!$E$121:$E$141</c:f>
              <c:numCache>
                <c:formatCode>General</c:formatCode>
                <c:ptCount val="21"/>
                <c:pt idx="0">
                  <c:v>3.561944306</c:v>
                </c:pt>
                <c:pt idx="1">
                  <c:v>3.3416699169999999</c:v>
                </c:pt>
                <c:pt idx="2">
                  <c:v>4.2305264669999998</c:v>
                </c:pt>
                <c:pt idx="3">
                  <c:v>6.2452702960000002</c:v>
                </c:pt>
                <c:pt idx="4">
                  <c:v>4.933185215</c:v>
                </c:pt>
                <c:pt idx="5">
                  <c:v>3.2448770900000001</c:v>
                </c:pt>
                <c:pt idx="6">
                  <c:v>3.6842635920000002</c:v>
                </c:pt>
                <c:pt idx="7">
                  <c:v>5.8814063919999997</c:v>
                </c:pt>
                <c:pt idx="8">
                  <c:v>4.4237821830000001</c:v>
                </c:pt>
                <c:pt idx="9">
                  <c:v>3.992984629</c:v>
                </c:pt>
                <c:pt idx="10">
                  <c:v>4.945590524</c:v>
                </c:pt>
                <c:pt idx="11">
                  <c:v>1.686902044</c:v>
                </c:pt>
                <c:pt idx="12">
                  <c:v>1.484619291</c:v>
                </c:pt>
                <c:pt idx="13">
                  <c:v>1.968283985</c:v>
                </c:pt>
                <c:pt idx="14">
                  <c:v>1.9354881390000001</c:v>
                </c:pt>
                <c:pt idx="15">
                  <c:v>1.990105459</c:v>
                </c:pt>
              </c:numCache>
            </c:numRef>
          </c:val>
        </c:ser>
        <c:ser>
          <c:idx val="3"/>
          <c:order val="3"/>
          <c:tx>
            <c:strRef>
              <c:f>'Sap By Date'!$F$120</c:f>
              <c:strCache>
                <c:ptCount val="1"/>
                <c:pt idx="0">
                  <c:v>Mg 3/31</c:v>
                </c:pt>
              </c:strCache>
            </c:strRef>
          </c:tx>
          <c:cat>
            <c:multiLvlStrRef>
              <c:f>'Sap By Date'!$A$121:$B$141</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Date'!$F$121:$F$141</c:f>
              <c:numCache>
                <c:formatCode>General</c:formatCode>
                <c:ptCount val="21"/>
                <c:pt idx="0">
                  <c:v>3.5943436470000001</c:v>
                </c:pt>
                <c:pt idx="1">
                  <c:v>4.2342407700000004</c:v>
                </c:pt>
                <c:pt idx="2">
                  <c:v>6.7732147730000003</c:v>
                </c:pt>
                <c:pt idx="3">
                  <c:v>4.9208389730000004</c:v>
                </c:pt>
                <c:pt idx="4">
                  <c:v>6.3365231120000001</c:v>
                </c:pt>
                <c:pt idx="5">
                  <c:v>4.5847600399999999</c:v>
                </c:pt>
                <c:pt idx="6">
                  <c:v>5.5106141009999998</c:v>
                </c:pt>
                <c:pt idx="7">
                  <c:v>7.505712473</c:v>
                </c:pt>
                <c:pt idx="8">
                  <c:v>4.6568553499999998</c:v>
                </c:pt>
                <c:pt idx="9">
                  <c:v>4.3937992540000002</c:v>
                </c:pt>
                <c:pt idx="10">
                  <c:v>6.5511006119999999</c:v>
                </c:pt>
                <c:pt idx="11">
                  <c:v>4.2061584510000003</c:v>
                </c:pt>
                <c:pt idx="12">
                  <c:v>3.8159359519999998</c:v>
                </c:pt>
                <c:pt idx="13">
                  <c:v>4.8864151910000002</c:v>
                </c:pt>
                <c:pt idx="14">
                  <c:v>4.7303999970000001</c:v>
                </c:pt>
                <c:pt idx="15">
                  <c:v>5.2375808939999997</c:v>
                </c:pt>
                <c:pt idx="16">
                  <c:v>4.5363932760000001</c:v>
                </c:pt>
                <c:pt idx="17">
                  <c:v>6.6667210170000004</c:v>
                </c:pt>
                <c:pt idx="18">
                  <c:v>4.3895239369999999</c:v>
                </c:pt>
                <c:pt idx="19">
                  <c:v>6.3023628770000002</c:v>
                </c:pt>
                <c:pt idx="20">
                  <c:v>4.2423324149999999</c:v>
                </c:pt>
              </c:numCache>
            </c:numRef>
          </c:val>
        </c:ser>
        <c:dLbls/>
        <c:axId val="88261376"/>
        <c:axId val="88262912"/>
      </c:barChart>
      <c:catAx>
        <c:axId val="88261376"/>
        <c:scaling>
          <c:orientation val="minMax"/>
        </c:scaling>
        <c:axPos val="b"/>
        <c:numFmt formatCode="General" sourceLinked="0"/>
        <c:tickLblPos val="nextTo"/>
        <c:crossAx val="88262912"/>
        <c:crosses val="autoZero"/>
        <c:auto val="1"/>
        <c:lblAlgn val="ctr"/>
        <c:lblOffset val="100"/>
      </c:catAx>
      <c:valAx>
        <c:axId val="88262912"/>
        <c:scaling>
          <c:orientation val="minMax"/>
        </c:scaling>
        <c:axPos val="l"/>
        <c:numFmt formatCode="General" sourceLinked="1"/>
        <c:tickLblPos val="nextTo"/>
        <c:crossAx val="88261376"/>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Mn  Across Dates</a:t>
            </a:r>
          </a:p>
        </c:rich>
      </c:tx>
      <c:overlay val="1"/>
    </c:title>
    <c:plotArea>
      <c:layout/>
      <c:barChart>
        <c:barDir val="col"/>
        <c:grouping val="clustered"/>
        <c:ser>
          <c:idx val="0"/>
          <c:order val="0"/>
          <c:tx>
            <c:strRef>
              <c:f>'Sap By Date'!$C$144</c:f>
              <c:strCache>
                <c:ptCount val="1"/>
                <c:pt idx="0">
                  <c:v>Mn 2/25</c:v>
                </c:pt>
              </c:strCache>
            </c:strRef>
          </c:tx>
          <c:cat>
            <c:multiLvlStrRef>
              <c:f>'Sap By Date'!$A$145:$B$165</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Date'!$C$145:$C$165</c:f>
              <c:numCache>
                <c:formatCode>General</c:formatCode>
                <c:ptCount val="21"/>
                <c:pt idx="2">
                  <c:v>8.3221784630000002</c:v>
                </c:pt>
                <c:pt idx="3">
                  <c:v>4.182301088</c:v>
                </c:pt>
                <c:pt idx="4">
                  <c:v>6.4017628289999999</c:v>
                </c:pt>
                <c:pt idx="5">
                  <c:v>4.7349467809999997</c:v>
                </c:pt>
                <c:pt idx="6">
                  <c:v>3.7834108099999999</c:v>
                </c:pt>
              </c:numCache>
            </c:numRef>
          </c:val>
        </c:ser>
        <c:ser>
          <c:idx val="1"/>
          <c:order val="1"/>
          <c:tx>
            <c:strRef>
              <c:f>'Sap By Date'!$D$144</c:f>
              <c:strCache>
                <c:ptCount val="1"/>
                <c:pt idx="0">
                  <c:v>Mn 3/10</c:v>
                </c:pt>
              </c:strCache>
            </c:strRef>
          </c:tx>
          <c:cat>
            <c:multiLvlStrRef>
              <c:f>'Sap By Date'!$A$145:$B$165</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Date'!$D$145:$D$165</c:f>
              <c:numCache>
                <c:formatCode>General</c:formatCode>
                <c:ptCount val="21"/>
                <c:pt idx="0">
                  <c:v>9.6726945329999996</c:v>
                </c:pt>
                <c:pt idx="1">
                  <c:v>6.0576791989999998</c:v>
                </c:pt>
                <c:pt idx="2">
                  <c:v>9.0072885100000004</c:v>
                </c:pt>
                <c:pt idx="3">
                  <c:v>2.6274254739999998</c:v>
                </c:pt>
                <c:pt idx="4">
                  <c:v>7.5907284019999999</c:v>
                </c:pt>
                <c:pt idx="5">
                  <c:v>5.6105937020000001</c:v>
                </c:pt>
                <c:pt idx="6">
                  <c:v>5.4474101179999996</c:v>
                </c:pt>
                <c:pt idx="7">
                  <c:v>7.730573938</c:v>
                </c:pt>
                <c:pt idx="8">
                  <c:v>17.882682979999998</c:v>
                </c:pt>
                <c:pt idx="9">
                  <c:v>12.554427690000001</c:v>
                </c:pt>
                <c:pt idx="10">
                  <c:v>11.1571543</c:v>
                </c:pt>
                <c:pt idx="11">
                  <c:v>0.38323903599999998</c:v>
                </c:pt>
                <c:pt idx="12">
                  <c:v>0.30773779800000001</c:v>
                </c:pt>
                <c:pt idx="13">
                  <c:v>0.797672347</c:v>
                </c:pt>
                <c:pt idx="14">
                  <c:v>1.472199416</c:v>
                </c:pt>
                <c:pt idx="15">
                  <c:v>0.51246745199999999</c:v>
                </c:pt>
                <c:pt idx="16">
                  <c:v>1.691394847</c:v>
                </c:pt>
                <c:pt idx="17">
                  <c:v>2.2292978099999998</c:v>
                </c:pt>
                <c:pt idx="18">
                  <c:v>8.4308860429999992</c:v>
                </c:pt>
                <c:pt idx="19">
                  <c:v>1.8559913779999999</c:v>
                </c:pt>
                <c:pt idx="20">
                  <c:v>1.255584067</c:v>
                </c:pt>
              </c:numCache>
            </c:numRef>
          </c:val>
        </c:ser>
        <c:ser>
          <c:idx val="2"/>
          <c:order val="2"/>
          <c:tx>
            <c:strRef>
              <c:f>'Sap By Date'!$E$144</c:f>
              <c:strCache>
                <c:ptCount val="1"/>
                <c:pt idx="0">
                  <c:v>Mn 3/24</c:v>
                </c:pt>
              </c:strCache>
            </c:strRef>
          </c:tx>
          <c:cat>
            <c:multiLvlStrRef>
              <c:f>'Sap By Date'!$A$145:$B$165</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Date'!$E$145:$E$165</c:f>
              <c:numCache>
                <c:formatCode>General</c:formatCode>
                <c:ptCount val="21"/>
                <c:pt idx="0">
                  <c:v>5.8885625460000002</c:v>
                </c:pt>
                <c:pt idx="1">
                  <c:v>4.7084836770000003</c:v>
                </c:pt>
                <c:pt idx="2">
                  <c:v>8.9623655519999996</c:v>
                </c:pt>
                <c:pt idx="3">
                  <c:v>4.9766246919999997</c:v>
                </c:pt>
                <c:pt idx="4">
                  <c:v>8.3565003880000006</c:v>
                </c:pt>
                <c:pt idx="5">
                  <c:v>7.4201076490000002</c:v>
                </c:pt>
                <c:pt idx="6">
                  <c:v>1.552674195</c:v>
                </c:pt>
                <c:pt idx="7">
                  <c:v>8.7071547700000007</c:v>
                </c:pt>
                <c:pt idx="8">
                  <c:v>11.880552890000001</c:v>
                </c:pt>
                <c:pt idx="9">
                  <c:v>7.902839191</c:v>
                </c:pt>
                <c:pt idx="10">
                  <c:v>9.3707189139999993</c:v>
                </c:pt>
                <c:pt idx="11">
                  <c:v>0.471560955</c:v>
                </c:pt>
                <c:pt idx="12">
                  <c:v>0.211530045</c:v>
                </c:pt>
                <c:pt idx="13">
                  <c:v>0.72534382799999997</c:v>
                </c:pt>
                <c:pt idx="14">
                  <c:v>0.79096714099999998</c:v>
                </c:pt>
                <c:pt idx="15">
                  <c:v>0.81581279600000001</c:v>
                </c:pt>
              </c:numCache>
            </c:numRef>
          </c:val>
        </c:ser>
        <c:ser>
          <c:idx val="3"/>
          <c:order val="3"/>
          <c:tx>
            <c:strRef>
              <c:f>'Sap By Date'!$F$144</c:f>
              <c:strCache>
                <c:ptCount val="1"/>
                <c:pt idx="0">
                  <c:v>Mn 3/31</c:v>
                </c:pt>
              </c:strCache>
            </c:strRef>
          </c:tx>
          <c:cat>
            <c:multiLvlStrRef>
              <c:f>'Sap By Date'!$A$145:$B$165</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Date'!$F$145:$F$165</c:f>
              <c:numCache>
                <c:formatCode>General</c:formatCode>
                <c:ptCount val="21"/>
                <c:pt idx="0">
                  <c:v>5.0268622389999997</c:v>
                </c:pt>
                <c:pt idx="1">
                  <c:v>8.2903838949999997</c:v>
                </c:pt>
                <c:pt idx="2">
                  <c:v>13.127981</c:v>
                </c:pt>
                <c:pt idx="3">
                  <c:v>5.277476418</c:v>
                </c:pt>
                <c:pt idx="4">
                  <c:v>11.609077490000001</c:v>
                </c:pt>
                <c:pt idx="5">
                  <c:v>11.65637489</c:v>
                </c:pt>
                <c:pt idx="6">
                  <c:v>5.8645556000000001</c:v>
                </c:pt>
                <c:pt idx="7">
                  <c:v>12.01787131</c:v>
                </c:pt>
                <c:pt idx="8">
                  <c:v>14.952800740000001</c:v>
                </c:pt>
                <c:pt idx="9">
                  <c:v>8.2546047070000004</c:v>
                </c:pt>
                <c:pt idx="10">
                  <c:v>13.79204296</c:v>
                </c:pt>
                <c:pt idx="11">
                  <c:v>1.2067705280000001</c:v>
                </c:pt>
                <c:pt idx="12">
                  <c:v>0.71924088900000005</c:v>
                </c:pt>
                <c:pt idx="13">
                  <c:v>2.2669019229999998</c:v>
                </c:pt>
                <c:pt idx="14">
                  <c:v>1.9381439060000001</c:v>
                </c:pt>
                <c:pt idx="15">
                  <c:v>2.825876241</c:v>
                </c:pt>
                <c:pt idx="16">
                  <c:v>5.5789378190000001</c:v>
                </c:pt>
                <c:pt idx="17">
                  <c:v>3.6871028639999999</c:v>
                </c:pt>
                <c:pt idx="18">
                  <c:v>4.4764159240000003</c:v>
                </c:pt>
                <c:pt idx="19">
                  <c:v>2.9272700810000001</c:v>
                </c:pt>
                <c:pt idx="20">
                  <c:v>2.7163779749999999</c:v>
                </c:pt>
              </c:numCache>
            </c:numRef>
          </c:val>
        </c:ser>
        <c:dLbls/>
        <c:axId val="88299392"/>
        <c:axId val="88300928"/>
      </c:barChart>
      <c:catAx>
        <c:axId val="88299392"/>
        <c:scaling>
          <c:orientation val="minMax"/>
        </c:scaling>
        <c:axPos val="b"/>
        <c:numFmt formatCode="General" sourceLinked="0"/>
        <c:tickLblPos val="nextTo"/>
        <c:crossAx val="88300928"/>
        <c:crosses val="autoZero"/>
        <c:auto val="1"/>
        <c:lblAlgn val="ctr"/>
        <c:lblOffset val="100"/>
      </c:catAx>
      <c:valAx>
        <c:axId val="88300928"/>
        <c:scaling>
          <c:orientation val="minMax"/>
        </c:scaling>
        <c:axPos val="l"/>
        <c:numFmt formatCode="General" sourceLinked="1"/>
        <c:tickLblPos val="nextTo"/>
        <c:crossAx val="88299392"/>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Sr Across Dates</a:t>
            </a:r>
          </a:p>
        </c:rich>
      </c:tx>
      <c:overlay val="1"/>
    </c:title>
    <c:plotArea>
      <c:layout/>
      <c:barChart>
        <c:barDir val="col"/>
        <c:grouping val="clustered"/>
        <c:ser>
          <c:idx val="0"/>
          <c:order val="0"/>
          <c:tx>
            <c:strRef>
              <c:f>'Sap By Date'!$C$168</c:f>
              <c:strCache>
                <c:ptCount val="1"/>
                <c:pt idx="0">
                  <c:v>Sr 2/25</c:v>
                </c:pt>
              </c:strCache>
            </c:strRef>
          </c:tx>
          <c:cat>
            <c:multiLvlStrRef>
              <c:f>'Sap By Date'!$A$169:$B$189</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Date'!$C$169:$C$189</c:f>
              <c:numCache>
                <c:formatCode>General</c:formatCode>
                <c:ptCount val="21"/>
                <c:pt idx="2">
                  <c:v>8.7815918000000007E-2</c:v>
                </c:pt>
                <c:pt idx="3">
                  <c:v>0.130863176</c:v>
                </c:pt>
                <c:pt idx="4">
                  <c:v>8.8531996000000002E-2</c:v>
                </c:pt>
                <c:pt idx="5">
                  <c:v>3.6087305E-2</c:v>
                </c:pt>
                <c:pt idx="6">
                  <c:v>8.0278760000000005E-2</c:v>
                </c:pt>
              </c:numCache>
            </c:numRef>
          </c:val>
        </c:ser>
        <c:ser>
          <c:idx val="1"/>
          <c:order val="1"/>
          <c:tx>
            <c:strRef>
              <c:f>'Sap By Date'!$D$168</c:f>
              <c:strCache>
                <c:ptCount val="1"/>
                <c:pt idx="0">
                  <c:v>Sr 3/10</c:v>
                </c:pt>
              </c:strCache>
            </c:strRef>
          </c:tx>
          <c:cat>
            <c:multiLvlStrRef>
              <c:f>'Sap By Date'!$A$169:$B$189</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Date'!$D$169:$D$189</c:f>
              <c:numCache>
                <c:formatCode>General</c:formatCode>
                <c:ptCount val="21"/>
                <c:pt idx="0">
                  <c:v>0.20911545200000001</c:v>
                </c:pt>
                <c:pt idx="1">
                  <c:v>0.19309949600000001</c:v>
                </c:pt>
                <c:pt idx="2">
                  <c:v>0.104596511</c:v>
                </c:pt>
                <c:pt idx="3">
                  <c:v>0.10533442699999999</c:v>
                </c:pt>
                <c:pt idx="4">
                  <c:v>0.10995263600000001</c:v>
                </c:pt>
                <c:pt idx="5">
                  <c:v>5.1971304000000003E-2</c:v>
                </c:pt>
                <c:pt idx="6">
                  <c:v>0.11853875899999999</c:v>
                </c:pt>
                <c:pt idx="7">
                  <c:v>0.11135854100000001</c:v>
                </c:pt>
                <c:pt idx="8">
                  <c:v>0.16817421599999999</c:v>
                </c:pt>
                <c:pt idx="9">
                  <c:v>0.14088158200000001</c:v>
                </c:pt>
                <c:pt idx="10">
                  <c:v>0.13695142099999999</c:v>
                </c:pt>
                <c:pt idx="11">
                  <c:v>2.4616451000000001E-2</c:v>
                </c:pt>
                <c:pt idx="12">
                  <c:v>3.0105433000000001E-2</c:v>
                </c:pt>
                <c:pt idx="13">
                  <c:v>3.1705957999999999E-2</c:v>
                </c:pt>
                <c:pt idx="14">
                  <c:v>5.6314344000000002E-2</c:v>
                </c:pt>
                <c:pt idx="15">
                  <c:v>3.0282058000000001E-2</c:v>
                </c:pt>
                <c:pt idx="16">
                  <c:v>4.2730549E-2</c:v>
                </c:pt>
                <c:pt idx="17">
                  <c:v>7.1900626999999995E-2</c:v>
                </c:pt>
                <c:pt idx="18">
                  <c:v>0.23854030200000001</c:v>
                </c:pt>
                <c:pt idx="19">
                  <c:v>8.796387E-2</c:v>
                </c:pt>
                <c:pt idx="20">
                  <c:v>4.0920577999999999E-2</c:v>
                </c:pt>
              </c:numCache>
            </c:numRef>
          </c:val>
        </c:ser>
        <c:ser>
          <c:idx val="2"/>
          <c:order val="2"/>
          <c:tx>
            <c:strRef>
              <c:f>'Sap By Date'!$E$168</c:f>
              <c:strCache>
                <c:ptCount val="1"/>
                <c:pt idx="0">
                  <c:v>Sr 3/24</c:v>
                </c:pt>
              </c:strCache>
            </c:strRef>
          </c:tx>
          <c:cat>
            <c:multiLvlStrRef>
              <c:f>'Sap By Date'!$A$169:$B$189</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Date'!$E$169:$E$189</c:f>
              <c:numCache>
                <c:formatCode>General</c:formatCode>
                <c:ptCount val="21"/>
                <c:pt idx="0">
                  <c:v>0.122209073</c:v>
                </c:pt>
                <c:pt idx="1">
                  <c:v>9.2083783000000002E-2</c:v>
                </c:pt>
                <c:pt idx="2">
                  <c:v>0.10529433000000001</c:v>
                </c:pt>
                <c:pt idx="3">
                  <c:v>0.20922590199999999</c:v>
                </c:pt>
                <c:pt idx="4">
                  <c:v>0.123327909</c:v>
                </c:pt>
                <c:pt idx="5">
                  <c:v>5.1572788000000001E-2</c:v>
                </c:pt>
                <c:pt idx="6">
                  <c:v>7.8515110999999999E-2</c:v>
                </c:pt>
                <c:pt idx="7">
                  <c:v>0.13404504</c:v>
                </c:pt>
                <c:pt idx="8">
                  <c:v>0.117270502</c:v>
                </c:pt>
                <c:pt idx="9">
                  <c:v>9.3278980999999997E-2</c:v>
                </c:pt>
                <c:pt idx="10">
                  <c:v>0.10942201</c:v>
                </c:pt>
                <c:pt idx="11">
                  <c:v>2.3744844000000001E-2</c:v>
                </c:pt>
                <c:pt idx="12">
                  <c:v>2.1320358000000001E-2</c:v>
                </c:pt>
                <c:pt idx="13">
                  <c:v>3.1724224000000002E-2</c:v>
                </c:pt>
                <c:pt idx="14">
                  <c:v>2.8611147E-2</c:v>
                </c:pt>
                <c:pt idx="15">
                  <c:v>3.3635879E-2</c:v>
                </c:pt>
              </c:numCache>
            </c:numRef>
          </c:val>
        </c:ser>
        <c:ser>
          <c:idx val="3"/>
          <c:order val="3"/>
          <c:tx>
            <c:strRef>
              <c:f>'Sap By Date'!$F$168</c:f>
              <c:strCache>
                <c:ptCount val="1"/>
                <c:pt idx="0">
                  <c:v>Sr 3/31</c:v>
                </c:pt>
              </c:strCache>
            </c:strRef>
          </c:tx>
          <c:cat>
            <c:multiLvlStrRef>
              <c:f>'Sap By Date'!$A$169:$B$189</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Date'!$F$169:$F$189</c:f>
              <c:numCache>
                <c:formatCode>General</c:formatCode>
                <c:ptCount val="21"/>
                <c:pt idx="0">
                  <c:v>0.13960779800000001</c:v>
                </c:pt>
                <c:pt idx="1">
                  <c:v>0.17278216199999999</c:v>
                </c:pt>
                <c:pt idx="2">
                  <c:v>0.18135562499999999</c:v>
                </c:pt>
                <c:pt idx="3">
                  <c:v>0.191448334</c:v>
                </c:pt>
                <c:pt idx="4">
                  <c:v>0.138280981</c:v>
                </c:pt>
                <c:pt idx="5">
                  <c:v>8.0256026999999994E-2</c:v>
                </c:pt>
                <c:pt idx="6">
                  <c:v>0.18122560600000001</c:v>
                </c:pt>
                <c:pt idx="7">
                  <c:v>0.16948347899999999</c:v>
                </c:pt>
                <c:pt idx="8">
                  <c:v>0.141312152</c:v>
                </c:pt>
                <c:pt idx="9">
                  <c:v>0.114218906</c:v>
                </c:pt>
                <c:pt idx="10">
                  <c:v>0.17165889300000001</c:v>
                </c:pt>
                <c:pt idx="11">
                  <c:v>7.9078464000000001E-2</c:v>
                </c:pt>
                <c:pt idx="12">
                  <c:v>7.6920584E-2</c:v>
                </c:pt>
                <c:pt idx="13">
                  <c:v>0.107978537</c:v>
                </c:pt>
                <c:pt idx="14">
                  <c:v>8.8401278999999999E-2</c:v>
                </c:pt>
                <c:pt idx="15">
                  <c:v>0.10943404800000001</c:v>
                </c:pt>
                <c:pt idx="16">
                  <c:v>0.15411008600000001</c:v>
                </c:pt>
                <c:pt idx="17">
                  <c:v>0.12794228299999999</c:v>
                </c:pt>
                <c:pt idx="18">
                  <c:v>0.16025756299999999</c:v>
                </c:pt>
                <c:pt idx="19">
                  <c:v>0.13255576899999999</c:v>
                </c:pt>
                <c:pt idx="20">
                  <c:v>9.4792446000000002E-2</c:v>
                </c:pt>
              </c:numCache>
            </c:numRef>
          </c:val>
        </c:ser>
        <c:dLbls/>
        <c:axId val="88427904"/>
        <c:axId val="88446080"/>
      </c:barChart>
      <c:catAx>
        <c:axId val="88427904"/>
        <c:scaling>
          <c:orientation val="minMax"/>
        </c:scaling>
        <c:axPos val="b"/>
        <c:numFmt formatCode="General" sourceLinked="0"/>
        <c:tickLblPos val="nextTo"/>
        <c:crossAx val="88446080"/>
        <c:crosses val="autoZero"/>
        <c:auto val="1"/>
        <c:lblAlgn val="ctr"/>
        <c:lblOffset val="100"/>
      </c:catAx>
      <c:valAx>
        <c:axId val="88446080"/>
        <c:scaling>
          <c:orientation val="minMax"/>
        </c:scaling>
        <c:axPos val="l"/>
        <c:numFmt formatCode="General" sourceLinked="1"/>
        <c:tickLblPos val="nextTo"/>
        <c:crossAx val="88427904"/>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Blanks vs. Sap Average</a:t>
            </a:r>
          </a:p>
        </c:rich>
      </c:tx>
      <c:layout/>
    </c:title>
    <c:plotArea>
      <c:layout/>
      <c:barChart>
        <c:barDir val="col"/>
        <c:grouping val="clustered"/>
        <c:ser>
          <c:idx val="0"/>
          <c:order val="0"/>
          <c:tx>
            <c:strRef>
              <c:f>'Sap QC &amp; Blanks'!$A$65</c:f>
              <c:strCache>
                <c:ptCount val="1"/>
                <c:pt idx="0">
                  <c:v>BLANK</c:v>
                </c:pt>
              </c:strCache>
            </c:strRef>
          </c:tx>
          <c:cat>
            <c:strRef>
              <c:f>'Sap QC &amp; Blanks'!$B$64:$I$64</c:f>
              <c:strCache>
                <c:ptCount val="8"/>
                <c:pt idx="0">
                  <c:v>Al 394.401</c:v>
                </c:pt>
                <c:pt idx="1">
                  <c:v>Ca 315.887</c:v>
                </c:pt>
                <c:pt idx="2">
                  <c:v>K 766.490</c:v>
                </c:pt>
                <c:pt idx="3">
                  <c:v>Mg 285.213</c:v>
                </c:pt>
                <c:pt idx="4">
                  <c:v>Mn 257.610</c:v>
                </c:pt>
                <c:pt idx="5">
                  <c:v>Na 589.592</c:v>
                </c:pt>
                <c:pt idx="6">
                  <c:v>P 214.914</c:v>
                </c:pt>
                <c:pt idx="7">
                  <c:v>Sr 407.771</c:v>
                </c:pt>
              </c:strCache>
            </c:strRef>
          </c:cat>
          <c:val>
            <c:numRef>
              <c:f>'Sap QC &amp; Blanks'!$B$65:$I$65</c:f>
              <c:numCache>
                <c:formatCode>General</c:formatCode>
                <c:ptCount val="8"/>
                <c:pt idx="0">
                  <c:v>-2.4099111560000001E-3</c:v>
                </c:pt>
                <c:pt idx="1">
                  <c:v>6.7987999999999998E-3</c:v>
                </c:pt>
                <c:pt idx="2">
                  <c:v>0.29279545200000001</c:v>
                </c:pt>
                <c:pt idx="3">
                  <c:v>-4.9733199999999996E-4</c:v>
                </c:pt>
                <c:pt idx="4">
                  <c:v>1.87367E-4</c:v>
                </c:pt>
                <c:pt idx="5">
                  <c:v>5.7799650000000001E-2</c:v>
                </c:pt>
                <c:pt idx="6">
                  <c:v>7.7032059999999998E-3</c:v>
                </c:pt>
                <c:pt idx="7">
                  <c:v>1.5835299999999999E-4</c:v>
                </c:pt>
              </c:numCache>
            </c:numRef>
          </c:val>
        </c:ser>
        <c:ser>
          <c:idx val="1"/>
          <c:order val="1"/>
          <c:tx>
            <c:strRef>
              <c:f>'Sap QC &amp; Blanks'!$A$66</c:f>
              <c:strCache>
                <c:ptCount val="1"/>
                <c:pt idx="0">
                  <c:v>64 method blank</c:v>
                </c:pt>
              </c:strCache>
            </c:strRef>
          </c:tx>
          <c:cat>
            <c:strRef>
              <c:f>'Sap QC &amp; Blanks'!$B$64:$I$64</c:f>
              <c:strCache>
                <c:ptCount val="8"/>
                <c:pt idx="0">
                  <c:v>Al 394.401</c:v>
                </c:pt>
                <c:pt idx="1">
                  <c:v>Ca 315.887</c:v>
                </c:pt>
                <c:pt idx="2">
                  <c:v>K 766.490</c:v>
                </c:pt>
                <c:pt idx="3">
                  <c:v>Mg 285.213</c:v>
                </c:pt>
                <c:pt idx="4">
                  <c:v>Mn 257.610</c:v>
                </c:pt>
                <c:pt idx="5">
                  <c:v>Na 589.592</c:v>
                </c:pt>
                <c:pt idx="6">
                  <c:v>P 214.914</c:v>
                </c:pt>
                <c:pt idx="7">
                  <c:v>Sr 407.771</c:v>
                </c:pt>
              </c:strCache>
            </c:strRef>
          </c:cat>
          <c:val>
            <c:numRef>
              <c:f>'Sap QC &amp; Blanks'!$B$66:$I$66</c:f>
              <c:numCache>
                <c:formatCode>General</c:formatCode>
                <c:ptCount val="8"/>
                <c:pt idx="0">
                  <c:v>-6.2618858099999992E-4</c:v>
                </c:pt>
                <c:pt idx="1">
                  <c:v>0.11887010200000001</c:v>
                </c:pt>
                <c:pt idx="2">
                  <c:v>6.2723594999999993E-2</c:v>
                </c:pt>
                <c:pt idx="3">
                  <c:v>2.1801695999999999E-2</c:v>
                </c:pt>
                <c:pt idx="4">
                  <c:v>1.07148E-4</c:v>
                </c:pt>
                <c:pt idx="5">
                  <c:v>3.0948640869999999</c:v>
                </c:pt>
                <c:pt idx="6">
                  <c:v>2.0070909000000001E-2</c:v>
                </c:pt>
                <c:pt idx="7">
                  <c:v>4.08176E-4</c:v>
                </c:pt>
              </c:numCache>
            </c:numRef>
          </c:val>
        </c:ser>
        <c:ser>
          <c:idx val="2"/>
          <c:order val="2"/>
          <c:tx>
            <c:strRef>
              <c:f>'Sap QC &amp; Blanks'!$A$67</c:f>
              <c:strCache>
                <c:ptCount val="1"/>
                <c:pt idx="0">
                  <c:v>65 method blank</c:v>
                </c:pt>
              </c:strCache>
            </c:strRef>
          </c:tx>
          <c:cat>
            <c:strRef>
              <c:f>'Sap QC &amp; Blanks'!$B$64:$I$64</c:f>
              <c:strCache>
                <c:ptCount val="8"/>
                <c:pt idx="0">
                  <c:v>Al 394.401</c:v>
                </c:pt>
                <c:pt idx="1">
                  <c:v>Ca 315.887</c:v>
                </c:pt>
                <c:pt idx="2">
                  <c:v>K 766.490</c:v>
                </c:pt>
                <c:pt idx="3">
                  <c:v>Mg 285.213</c:v>
                </c:pt>
                <c:pt idx="4">
                  <c:v>Mn 257.610</c:v>
                </c:pt>
                <c:pt idx="5">
                  <c:v>Na 589.592</c:v>
                </c:pt>
                <c:pt idx="6">
                  <c:v>P 214.914</c:v>
                </c:pt>
                <c:pt idx="7">
                  <c:v>Sr 407.771</c:v>
                </c:pt>
              </c:strCache>
            </c:strRef>
          </c:cat>
          <c:val>
            <c:numRef>
              <c:f>'Sap QC &amp; Blanks'!$B$67:$I$67</c:f>
              <c:numCache>
                <c:formatCode>General</c:formatCode>
                <c:ptCount val="8"/>
                <c:pt idx="0">
                  <c:v>-9.4268127799999998E-4</c:v>
                </c:pt>
                <c:pt idx="1">
                  <c:v>9.5635426999999995E-2</c:v>
                </c:pt>
                <c:pt idx="2">
                  <c:v>-7.6885861999999999E-2</c:v>
                </c:pt>
                <c:pt idx="3">
                  <c:v>1.9747923000000001E-2</c:v>
                </c:pt>
                <c:pt idx="4">
                  <c:v>3.3863300000000002E-4</c:v>
                </c:pt>
                <c:pt idx="5">
                  <c:v>2.629910191</c:v>
                </c:pt>
                <c:pt idx="6">
                  <c:v>1.3694204999999999E-2</c:v>
                </c:pt>
                <c:pt idx="7">
                  <c:v>3.6390400000000002E-4</c:v>
                </c:pt>
              </c:numCache>
            </c:numRef>
          </c:val>
        </c:ser>
        <c:ser>
          <c:idx val="3"/>
          <c:order val="3"/>
          <c:tx>
            <c:strRef>
              <c:f>'Sap QC &amp; Blanks'!$A$68</c:f>
              <c:strCache>
                <c:ptCount val="1"/>
                <c:pt idx="0">
                  <c:v>Average of Sap</c:v>
                </c:pt>
              </c:strCache>
            </c:strRef>
          </c:tx>
          <c:cat>
            <c:strRef>
              <c:f>'Sap QC &amp; Blanks'!$B$64:$I$64</c:f>
              <c:strCache>
                <c:ptCount val="8"/>
                <c:pt idx="0">
                  <c:v>Al 394.401</c:v>
                </c:pt>
                <c:pt idx="1">
                  <c:v>Ca 315.887</c:v>
                </c:pt>
                <c:pt idx="2">
                  <c:v>K 766.490</c:v>
                </c:pt>
                <c:pt idx="3">
                  <c:v>Mg 285.213</c:v>
                </c:pt>
                <c:pt idx="4">
                  <c:v>Mn 257.610</c:v>
                </c:pt>
                <c:pt idx="5">
                  <c:v>Na 589.592</c:v>
                </c:pt>
                <c:pt idx="6">
                  <c:v>P 214.914</c:v>
                </c:pt>
                <c:pt idx="7">
                  <c:v>Sr 407.771</c:v>
                </c:pt>
              </c:strCache>
            </c:strRef>
          </c:cat>
          <c:val>
            <c:numRef>
              <c:f>'Sap QC &amp; Blanks'!$B$68:$I$68</c:f>
              <c:numCache>
                <c:formatCode>General</c:formatCode>
                <c:ptCount val="8"/>
                <c:pt idx="0">
                  <c:v>3.5250427298904749E-2</c:v>
                </c:pt>
                <c:pt idx="1">
                  <c:v>36.97203025333333</c:v>
                </c:pt>
                <c:pt idx="2">
                  <c:v>72.176879610952412</c:v>
                </c:pt>
                <c:pt idx="3">
                  <c:v>4.1672589158888886</c:v>
                </c:pt>
                <c:pt idx="4">
                  <c:v>5.7564221847460297</c:v>
                </c:pt>
                <c:pt idx="5">
                  <c:v>4.3052535186666683</c:v>
                </c:pt>
                <c:pt idx="6">
                  <c:v>0.76129975490476198</c:v>
                </c:pt>
                <c:pt idx="7">
                  <c:v>0.10661927893650794</c:v>
                </c:pt>
              </c:numCache>
            </c:numRef>
          </c:val>
        </c:ser>
        <c:dLbls/>
        <c:axId val="88865792"/>
        <c:axId val="88482560"/>
      </c:barChart>
      <c:catAx>
        <c:axId val="88865792"/>
        <c:scaling>
          <c:orientation val="minMax"/>
        </c:scaling>
        <c:axPos val="b"/>
        <c:numFmt formatCode="General" sourceLinked="0"/>
        <c:tickLblPos val="nextTo"/>
        <c:crossAx val="88482560"/>
        <c:crosses val="autoZero"/>
        <c:auto val="1"/>
        <c:lblAlgn val="ctr"/>
        <c:lblOffset val="100"/>
      </c:catAx>
      <c:valAx>
        <c:axId val="88482560"/>
        <c:scaling>
          <c:orientation val="minMax"/>
        </c:scaling>
        <c:axPos val="l"/>
        <c:title>
          <c:tx>
            <c:rich>
              <a:bodyPr rot="-5400000" vert="horz"/>
              <a:lstStyle/>
              <a:p>
                <a:pPr>
                  <a:defRPr/>
                </a:pPr>
                <a:r>
                  <a:rPr lang="en-US"/>
                  <a:t>Mg/L</a:t>
                </a:r>
              </a:p>
            </c:rich>
          </c:tx>
          <c:layout/>
        </c:title>
        <c:numFmt formatCode="General" sourceLinked="1"/>
        <c:tickLblPos val="nextTo"/>
        <c:crossAx val="88865792"/>
        <c:crosses val="autoZero"/>
        <c:crossBetween val="between"/>
      </c:valAx>
    </c:plotArea>
    <c:legend>
      <c:legendPos val="r"/>
      <c:layout/>
    </c:legend>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col"/>
        <c:grouping val="clustered"/>
        <c:ser>
          <c:idx val="0"/>
          <c:order val="0"/>
          <c:tx>
            <c:strRef>
              <c:f>'Sap QC &amp; Blanks'!$B$64</c:f>
              <c:strCache>
                <c:ptCount val="1"/>
                <c:pt idx="0">
                  <c:v>Al 394.401</c:v>
                </c:pt>
              </c:strCache>
            </c:strRef>
          </c:tx>
          <c:cat>
            <c:strRef>
              <c:f>'Sap QC &amp; Blanks'!$A$65:$A$68</c:f>
              <c:strCache>
                <c:ptCount val="4"/>
                <c:pt idx="0">
                  <c:v>BLANK</c:v>
                </c:pt>
                <c:pt idx="1">
                  <c:v>64 method blank</c:v>
                </c:pt>
                <c:pt idx="2">
                  <c:v>65 method blank</c:v>
                </c:pt>
                <c:pt idx="3">
                  <c:v>Average of Sap</c:v>
                </c:pt>
              </c:strCache>
            </c:strRef>
          </c:cat>
          <c:val>
            <c:numRef>
              <c:f>'Sap QC &amp; Blanks'!$B$65:$B$68</c:f>
              <c:numCache>
                <c:formatCode>General</c:formatCode>
                <c:ptCount val="4"/>
                <c:pt idx="0">
                  <c:v>-2.4099111560000001E-3</c:v>
                </c:pt>
                <c:pt idx="1">
                  <c:v>-6.2618858099999992E-4</c:v>
                </c:pt>
                <c:pt idx="2">
                  <c:v>-9.4268127799999998E-4</c:v>
                </c:pt>
                <c:pt idx="3">
                  <c:v>3.5250427298904749E-2</c:v>
                </c:pt>
              </c:numCache>
            </c:numRef>
          </c:val>
        </c:ser>
        <c:dLbls/>
        <c:axId val="88523904"/>
        <c:axId val="88525440"/>
      </c:barChart>
      <c:catAx>
        <c:axId val="88523904"/>
        <c:scaling>
          <c:orientation val="minMax"/>
        </c:scaling>
        <c:axPos val="b"/>
        <c:numFmt formatCode="General" sourceLinked="0"/>
        <c:tickLblPos val="nextTo"/>
        <c:crossAx val="88525440"/>
        <c:crosses val="autoZero"/>
        <c:auto val="1"/>
        <c:lblAlgn val="ctr"/>
        <c:lblOffset val="100"/>
      </c:catAx>
      <c:valAx>
        <c:axId val="88525440"/>
        <c:scaling>
          <c:orientation val="minMax"/>
        </c:scaling>
        <c:axPos val="l"/>
        <c:title>
          <c:tx>
            <c:rich>
              <a:bodyPr rot="-5400000" vert="horz"/>
              <a:lstStyle/>
              <a:p>
                <a:pPr>
                  <a:defRPr/>
                </a:pPr>
                <a:r>
                  <a:rPr lang="en-US"/>
                  <a:t>mg/L</a:t>
                </a:r>
              </a:p>
            </c:rich>
          </c:tx>
          <c:layout/>
        </c:title>
        <c:numFmt formatCode="General" sourceLinked="1"/>
        <c:tickLblPos val="nextTo"/>
        <c:crossAx val="88523904"/>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Avg. Na vs. Blanks</a:t>
            </a:r>
          </a:p>
        </c:rich>
      </c:tx>
      <c:layout/>
    </c:title>
    <c:plotArea>
      <c:layout/>
      <c:barChart>
        <c:barDir val="col"/>
        <c:grouping val="clustered"/>
        <c:ser>
          <c:idx val="0"/>
          <c:order val="0"/>
          <c:tx>
            <c:strRef>
              <c:f>'Sap QC &amp; Blanks'!$B$69</c:f>
              <c:strCache>
                <c:ptCount val="1"/>
                <c:pt idx="0">
                  <c:v>Na 589.592</c:v>
                </c:pt>
              </c:strCache>
            </c:strRef>
          </c:tx>
          <c:cat>
            <c:strRef>
              <c:f>'Sap QC &amp; Blanks'!$A$70:$A$73</c:f>
              <c:strCache>
                <c:ptCount val="4"/>
                <c:pt idx="0">
                  <c:v>BLANK</c:v>
                </c:pt>
                <c:pt idx="1">
                  <c:v>64 method blank</c:v>
                </c:pt>
                <c:pt idx="2">
                  <c:v>65 method blank</c:v>
                </c:pt>
                <c:pt idx="3">
                  <c:v>Average of Sap</c:v>
                </c:pt>
              </c:strCache>
            </c:strRef>
          </c:cat>
          <c:val>
            <c:numRef>
              <c:f>'Sap QC &amp; Blanks'!$B$70:$B$73</c:f>
              <c:numCache>
                <c:formatCode>General</c:formatCode>
                <c:ptCount val="4"/>
                <c:pt idx="0">
                  <c:v>5.7799650000000001E-2</c:v>
                </c:pt>
                <c:pt idx="1">
                  <c:v>3.0948640869999999</c:v>
                </c:pt>
                <c:pt idx="2">
                  <c:v>2.629910191</c:v>
                </c:pt>
                <c:pt idx="3">
                  <c:v>4.3052535186666683</c:v>
                </c:pt>
              </c:numCache>
            </c:numRef>
          </c:val>
        </c:ser>
        <c:dLbls/>
        <c:axId val="88537728"/>
        <c:axId val="88883584"/>
      </c:barChart>
      <c:catAx>
        <c:axId val="88537728"/>
        <c:scaling>
          <c:orientation val="minMax"/>
        </c:scaling>
        <c:axPos val="b"/>
        <c:numFmt formatCode="General" sourceLinked="0"/>
        <c:tickLblPos val="nextTo"/>
        <c:crossAx val="88883584"/>
        <c:crosses val="autoZero"/>
        <c:auto val="1"/>
        <c:lblAlgn val="ctr"/>
        <c:lblOffset val="100"/>
      </c:catAx>
      <c:valAx>
        <c:axId val="88883584"/>
        <c:scaling>
          <c:orientation val="minMax"/>
        </c:scaling>
        <c:axPos val="l"/>
        <c:title>
          <c:tx>
            <c:rich>
              <a:bodyPr rot="-5400000" vert="horz"/>
              <a:lstStyle/>
              <a:p>
                <a:pPr>
                  <a:defRPr/>
                </a:pPr>
                <a:r>
                  <a:rPr lang="en-US"/>
                  <a:t>Mg/L</a:t>
                </a:r>
              </a:p>
            </c:rich>
          </c:tx>
          <c:layout/>
        </c:title>
        <c:numFmt formatCode="General" sourceLinked="1"/>
        <c:tickLblPos val="nextTo"/>
        <c:crossAx val="88537728"/>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Avg. P vs.</a:t>
            </a:r>
            <a:r>
              <a:rPr lang="en-US" baseline="0"/>
              <a:t> Blanks</a:t>
            </a:r>
            <a:endParaRPr lang="en-US"/>
          </a:p>
        </c:rich>
      </c:tx>
      <c:layout/>
    </c:title>
    <c:plotArea>
      <c:layout/>
      <c:barChart>
        <c:barDir val="col"/>
        <c:grouping val="clustered"/>
        <c:ser>
          <c:idx val="0"/>
          <c:order val="0"/>
          <c:tx>
            <c:strRef>
              <c:f>'Sap QC &amp; Blanks'!$B$74</c:f>
              <c:strCache>
                <c:ptCount val="1"/>
                <c:pt idx="0">
                  <c:v>P 214.914</c:v>
                </c:pt>
              </c:strCache>
            </c:strRef>
          </c:tx>
          <c:cat>
            <c:strRef>
              <c:f>'Sap QC &amp; Blanks'!$A$75:$A$78</c:f>
              <c:strCache>
                <c:ptCount val="4"/>
                <c:pt idx="0">
                  <c:v>BLANK</c:v>
                </c:pt>
                <c:pt idx="1">
                  <c:v>64 method blank</c:v>
                </c:pt>
                <c:pt idx="2">
                  <c:v>65 method blank</c:v>
                </c:pt>
                <c:pt idx="3">
                  <c:v>Average of Sap</c:v>
                </c:pt>
              </c:strCache>
            </c:strRef>
          </c:cat>
          <c:val>
            <c:numRef>
              <c:f>'Sap QC &amp; Blanks'!$B$75:$B$78</c:f>
              <c:numCache>
                <c:formatCode>General</c:formatCode>
                <c:ptCount val="4"/>
                <c:pt idx="0">
                  <c:v>7.7032059999999998E-3</c:v>
                </c:pt>
                <c:pt idx="1">
                  <c:v>2.0070909000000001E-2</c:v>
                </c:pt>
                <c:pt idx="2">
                  <c:v>1.3694204999999999E-2</c:v>
                </c:pt>
                <c:pt idx="3">
                  <c:v>0.76129975490476198</c:v>
                </c:pt>
              </c:numCache>
            </c:numRef>
          </c:val>
        </c:ser>
        <c:dLbls/>
        <c:axId val="93786496"/>
        <c:axId val="93788032"/>
      </c:barChart>
      <c:catAx>
        <c:axId val="93786496"/>
        <c:scaling>
          <c:orientation val="minMax"/>
        </c:scaling>
        <c:axPos val="b"/>
        <c:numFmt formatCode="General" sourceLinked="0"/>
        <c:tickLblPos val="nextTo"/>
        <c:crossAx val="93788032"/>
        <c:crosses val="autoZero"/>
        <c:auto val="1"/>
        <c:lblAlgn val="ctr"/>
        <c:lblOffset val="100"/>
      </c:catAx>
      <c:valAx>
        <c:axId val="93788032"/>
        <c:scaling>
          <c:orientation val="minMax"/>
        </c:scaling>
        <c:axPos val="l"/>
        <c:title>
          <c:tx>
            <c:rich>
              <a:bodyPr rot="-5400000" vert="horz"/>
              <a:lstStyle/>
              <a:p>
                <a:pPr>
                  <a:defRPr/>
                </a:pPr>
                <a:r>
                  <a:rPr lang="en-US"/>
                  <a:t>mg/L</a:t>
                </a:r>
              </a:p>
            </c:rich>
          </c:tx>
          <c:layout/>
        </c:title>
        <c:numFmt formatCode="General" sourceLinked="1"/>
        <c:tickLblPos val="nextTo"/>
        <c:crossAx val="93786496"/>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Avg. Sr vs. Blanks </a:t>
            </a:r>
          </a:p>
        </c:rich>
      </c:tx>
      <c:layout/>
    </c:title>
    <c:plotArea>
      <c:layout/>
      <c:barChart>
        <c:barDir val="col"/>
        <c:grouping val="clustered"/>
        <c:ser>
          <c:idx val="0"/>
          <c:order val="0"/>
          <c:tx>
            <c:strRef>
              <c:f>'Sap QC &amp; Blanks'!$E$71</c:f>
              <c:strCache>
                <c:ptCount val="1"/>
                <c:pt idx="0">
                  <c:v>Sr 407.771</c:v>
                </c:pt>
              </c:strCache>
            </c:strRef>
          </c:tx>
          <c:cat>
            <c:strRef>
              <c:f>'Sap QC &amp; Blanks'!$D$72:$D$75</c:f>
              <c:strCache>
                <c:ptCount val="4"/>
                <c:pt idx="0">
                  <c:v>BLANK</c:v>
                </c:pt>
                <c:pt idx="1">
                  <c:v>64 method blank</c:v>
                </c:pt>
                <c:pt idx="2">
                  <c:v>65 method blank</c:v>
                </c:pt>
                <c:pt idx="3">
                  <c:v>Average of Sap</c:v>
                </c:pt>
              </c:strCache>
            </c:strRef>
          </c:cat>
          <c:val>
            <c:numRef>
              <c:f>'Sap QC &amp; Blanks'!$E$72:$E$75</c:f>
              <c:numCache>
                <c:formatCode>General</c:formatCode>
                <c:ptCount val="4"/>
                <c:pt idx="0">
                  <c:v>1.5835299999999999E-4</c:v>
                </c:pt>
                <c:pt idx="1">
                  <c:v>4.08176E-4</c:v>
                </c:pt>
                <c:pt idx="2">
                  <c:v>3.6390400000000002E-4</c:v>
                </c:pt>
                <c:pt idx="3">
                  <c:v>0.10661927893650794</c:v>
                </c:pt>
              </c:numCache>
            </c:numRef>
          </c:val>
        </c:ser>
        <c:dLbls/>
        <c:axId val="93812608"/>
        <c:axId val="93814144"/>
      </c:barChart>
      <c:catAx>
        <c:axId val="93812608"/>
        <c:scaling>
          <c:orientation val="minMax"/>
        </c:scaling>
        <c:axPos val="b"/>
        <c:numFmt formatCode="General" sourceLinked="0"/>
        <c:tickLblPos val="nextTo"/>
        <c:crossAx val="93814144"/>
        <c:crosses val="autoZero"/>
        <c:auto val="1"/>
        <c:lblAlgn val="ctr"/>
        <c:lblOffset val="100"/>
      </c:catAx>
      <c:valAx>
        <c:axId val="93814144"/>
        <c:scaling>
          <c:orientation val="minMax"/>
        </c:scaling>
        <c:axPos val="l"/>
        <c:title>
          <c:tx>
            <c:rich>
              <a:bodyPr rot="-5400000" vert="horz"/>
              <a:lstStyle/>
              <a:p>
                <a:pPr>
                  <a:defRPr/>
                </a:pPr>
                <a:r>
                  <a:rPr lang="en-US"/>
                  <a:t>mg/L</a:t>
                </a:r>
              </a:p>
            </c:rich>
          </c:tx>
          <c:layout/>
        </c:title>
        <c:numFmt formatCode="General" sourceLinked="1"/>
        <c:tickLblPos val="nextTo"/>
        <c:crossAx val="93812608"/>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ctr">
              <a:defRPr/>
            </a:pPr>
            <a:r>
              <a:rPr lang="en-US" sz="1800" b="1" i="0" baseline="0"/>
              <a:t>Average % Sugar Relative to Control </a:t>
            </a:r>
            <a:endParaRPr lang="en-US"/>
          </a:p>
        </c:rich>
      </c:tx>
      <c:layout/>
    </c:title>
    <c:plotArea>
      <c:layout/>
      <c:barChart>
        <c:barDir val="col"/>
        <c:grouping val="clustered"/>
        <c:ser>
          <c:idx val="0"/>
          <c:order val="0"/>
          <c:tx>
            <c:strRef>
              <c:f>Summary!$K$6:$K$9</c:f>
              <c:strCache>
                <c:ptCount val="1"/>
                <c:pt idx="0">
                  <c:v>P N NP Ca</c:v>
                </c:pt>
              </c:strCache>
            </c:strRef>
          </c:tx>
          <c:dPt>
            <c:idx val="0"/>
            <c:spPr>
              <a:solidFill>
                <a:srgbClr val="0070C0"/>
              </a:solidFill>
              <a:ln w="22225">
                <a:solidFill>
                  <a:prstClr val="black"/>
                </a:solidFill>
              </a:ln>
            </c:spPr>
          </c:dPt>
          <c:dPt>
            <c:idx val="1"/>
            <c:spPr>
              <a:solidFill>
                <a:srgbClr val="FF0000"/>
              </a:solidFill>
              <a:ln w="22225">
                <a:solidFill>
                  <a:prstClr val="black"/>
                </a:solidFill>
              </a:ln>
            </c:spPr>
          </c:dPt>
          <c:dPt>
            <c:idx val="2"/>
            <c:spPr>
              <a:solidFill>
                <a:srgbClr val="7030A0"/>
              </a:solidFill>
              <a:ln w="22225">
                <a:solidFill>
                  <a:prstClr val="black"/>
                </a:solidFill>
              </a:ln>
            </c:spPr>
          </c:dPt>
          <c:dPt>
            <c:idx val="3"/>
            <c:spPr>
              <a:solidFill>
                <a:srgbClr val="FFFF00"/>
              </a:solidFill>
              <a:ln w="22225">
                <a:solidFill>
                  <a:prstClr val="black"/>
                </a:solidFill>
              </a:ln>
            </c:spPr>
          </c:dPt>
          <c:errBars>
            <c:errBarType val="both"/>
            <c:errValType val="stdErr"/>
          </c:errBars>
          <c:cat>
            <c:strRef>
              <c:f>Summary!$K$6:$K$9</c:f>
              <c:strCache>
                <c:ptCount val="4"/>
                <c:pt idx="0">
                  <c:v>P</c:v>
                </c:pt>
                <c:pt idx="1">
                  <c:v>N</c:v>
                </c:pt>
                <c:pt idx="2">
                  <c:v>NP</c:v>
                </c:pt>
                <c:pt idx="3">
                  <c:v>Ca</c:v>
                </c:pt>
              </c:strCache>
            </c:strRef>
          </c:cat>
          <c:val>
            <c:numRef>
              <c:f>Summary!$L$6:$L$9</c:f>
              <c:numCache>
                <c:formatCode>General</c:formatCode>
                <c:ptCount val="4"/>
                <c:pt idx="0">
                  <c:v>5.4865633058567786E-2</c:v>
                </c:pt>
                <c:pt idx="1">
                  <c:v>0.23510932123432116</c:v>
                </c:pt>
                <c:pt idx="2">
                  <c:v>3.0513128678889612E-2</c:v>
                </c:pt>
                <c:pt idx="3">
                  <c:v>2.7619429181929167E-2</c:v>
                </c:pt>
              </c:numCache>
            </c:numRef>
          </c:val>
        </c:ser>
        <c:dLbls/>
        <c:axId val="73042560"/>
        <c:axId val="73048448"/>
      </c:barChart>
      <c:catAx>
        <c:axId val="73042560"/>
        <c:scaling>
          <c:orientation val="minMax"/>
        </c:scaling>
        <c:axPos val="b"/>
        <c:numFmt formatCode="General" sourceLinked="0"/>
        <c:tickLblPos val="nextTo"/>
        <c:crossAx val="73048448"/>
        <c:crosses val="autoZero"/>
        <c:auto val="1"/>
        <c:lblAlgn val="ctr"/>
        <c:lblOffset val="100"/>
      </c:catAx>
      <c:valAx>
        <c:axId val="73048448"/>
        <c:scaling>
          <c:orientation val="minMax"/>
          <c:max val="0.30000000000000032"/>
          <c:min val="0"/>
        </c:scaling>
        <c:axPos val="l"/>
        <c:title>
          <c:tx>
            <c:rich>
              <a:bodyPr rot="-5400000" vert="horz"/>
              <a:lstStyle/>
              <a:p>
                <a:pPr>
                  <a:defRPr/>
                </a:pPr>
                <a:r>
                  <a:rPr lang="en-US"/>
                  <a:t>% Sugar</a:t>
                </a:r>
              </a:p>
            </c:rich>
          </c:tx>
          <c:layout/>
        </c:title>
        <c:numFmt formatCode="General" sourceLinked="1"/>
        <c:tickLblPos val="nextTo"/>
        <c:crossAx val="73042560"/>
        <c:crosses val="autoZero"/>
        <c:crossBetween val="between"/>
      </c:valAx>
    </c:plotArea>
    <c:plotVisOnly val="1"/>
    <c:dispBlanksAs val="gap"/>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Concentration of Ca in Sap on 3/10/13</a:t>
            </a:r>
          </a:p>
        </c:rich>
      </c:tx>
      <c:layout/>
    </c:title>
    <c:plotArea>
      <c:layout/>
      <c:barChart>
        <c:barDir val="col"/>
        <c:grouping val="clustered"/>
        <c:ser>
          <c:idx val="0"/>
          <c:order val="0"/>
          <c:tx>
            <c:strRef>
              <c:f>'Sap By Date'!$C$24</c:f>
              <c:strCache>
                <c:ptCount val="1"/>
                <c:pt idx="0">
                  <c:v>Ca 3/10</c:v>
                </c:pt>
              </c:strCache>
            </c:strRef>
          </c:tx>
          <c:cat>
            <c:multiLvlStrRef>
              <c:f>'Sap By Date'!$A$25:$B$45</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Date'!$C$25:$C$45</c:f>
              <c:numCache>
                <c:formatCode>General</c:formatCode>
                <c:ptCount val="21"/>
                <c:pt idx="0">
                  <c:v>68.153361820000001</c:v>
                </c:pt>
                <c:pt idx="1">
                  <c:v>51.299647149999998</c:v>
                </c:pt>
                <c:pt idx="2">
                  <c:v>41.994903000000001</c:v>
                </c:pt>
                <c:pt idx="3">
                  <c:v>24.27447124</c:v>
                </c:pt>
                <c:pt idx="4">
                  <c:v>28.573764740000001</c:v>
                </c:pt>
                <c:pt idx="5">
                  <c:v>21.443473260000001</c:v>
                </c:pt>
                <c:pt idx="6">
                  <c:v>35.79054635</c:v>
                </c:pt>
                <c:pt idx="7">
                  <c:v>37.992474080000001</c:v>
                </c:pt>
                <c:pt idx="8">
                  <c:v>66.125796249999993</c:v>
                </c:pt>
                <c:pt idx="9">
                  <c:v>55.667777280000003</c:v>
                </c:pt>
                <c:pt idx="10">
                  <c:v>47.664532629999997</c:v>
                </c:pt>
                <c:pt idx="11">
                  <c:v>12.094366689999999</c:v>
                </c:pt>
                <c:pt idx="12">
                  <c:v>15.238926960000001</c:v>
                </c:pt>
                <c:pt idx="13">
                  <c:v>16.028067270000001</c:v>
                </c:pt>
                <c:pt idx="14">
                  <c:v>20.20394958</c:v>
                </c:pt>
                <c:pt idx="15">
                  <c:v>13.4324615</c:v>
                </c:pt>
                <c:pt idx="16">
                  <c:v>13.142950069999999</c:v>
                </c:pt>
                <c:pt idx="17">
                  <c:v>30.481215429999999</c:v>
                </c:pt>
                <c:pt idx="18">
                  <c:v>69.54555877</c:v>
                </c:pt>
                <c:pt idx="19">
                  <c:v>34.626379120000003</c:v>
                </c:pt>
                <c:pt idx="20">
                  <c:v>12.47168662</c:v>
                </c:pt>
              </c:numCache>
            </c:numRef>
          </c:val>
        </c:ser>
        <c:dLbls/>
        <c:axId val="87937024"/>
        <c:axId val="87938560"/>
      </c:barChart>
      <c:catAx>
        <c:axId val="87937024"/>
        <c:scaling>
          <c:orientation val="minMax"/>
        </c:scaling>
        <c:axPos val="b"/>
        <c:numFmt formatCode="General" sourceLinked="0"/>
        <c:tickLblPos val="nextTo"/>
        <c:crossAx val="87938560"/>
        <c:crosses val="autoZero"/>
        <c:auto val="1"/>
        <c:lblAlgn val="ctr"/>
        <c:lblOffset val="100"/>
      </c:catAx>
      <c:valAx>
        <c:axId val="87938560"/>
        <c:scaling>
          <c:orientation val="minMax"/>
        </c:scaling>
        <c:axPos val="l"/>
        <c:majorGridlines/>
        <c:title>
          <c:tx>
            <c:rich>
              <a:bodyPr rot="-5400000" vert="horz"/>
              <a:lstStyle/>
              <a:p>
                <a:pPr>
                  <a:defRPr/>
                </a:pPr>
                <a:r>
                  <a:rPr lang="en-US"/>
                  <a:t>mg/L</a:t>
                </a:r>
              </a:p>
            </c:rich>
          </c:tx>
          <c:layout/>
        </c:title>
        <c:numFmt formatCode="General" sourceLinked="1"/>
        <c:tickLblPos val="nextTo"/>
        <c:crossAx val="87937024"/>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Concentration of P Sap on 3/10</a:t>
            </a:r>
          </a:p>
        </c:rich>
      </c:tx>
      <c:layout/>
    </c:title>
    <c:plotArea>
      <c:layout/>
      <c:barChart>
        <c:barDir val="col"/>
        <c:grouping val="clustered"/>
        <c:ser>
          <c:idx val="0"/>
          <c:order val="0"/>
          <c:tx>
            <c:strRef>
              <c:f>'Sap By Date'!$C$47</c:f>
              <c:strCache>
                <c:ptCount val="1"/>
                <c:pt idx="0">
                  <c:v>P 3/10</c:v>
                </c:pt>
              </c:strCache>
            </c:strRef>
          </c:tx>
          <c:cat>
            <c:multiLvlStrRef>
              <c:f>'Sap By Date'!$A$48:$B$68</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Date'!$C$48:$C$68</c:f>
              <c:numCache>
                <c:formatCode>General</c:formatCode>
                <c:ptCount val="21"/>
                <c:pt idx="0">
                  <c:v>0.29053475899999998</c:v>
                </c:pt>
                <c:pt idx="1">
                  <c:v>9.8837250000000001E-2</c:v>
                </c:pt>
                <c:pt idx="2">
                  <c:v>0.47404075099999998</c:v>
                </c:pt>
                <c:pt idx="3">
                  <c:v>1.412216718</c:v>
                </c:pt>
                <c:pt idx="4">
                  <c:v>1.0305084339999999</c:v>
                </c:pt>
                <c:pt idx="5">
                  <c:v>0.74638589700000002</c:v>
                </c:pt>
                <c:pt idx="6">
                  <c:v>2.0446984580000001</c:v>
                </c:pt>
                <c:pt idx="7">
                  <c:v>8.3092603000000001E-2</c:v>
                </c:pt>
                <c:pt idx="8">
                  <c:v>0.116303168</c:v>
                </c:pt>
                <c:pt idx="9">
                  <c:v>1.4704346070000001</c:v>
                </c:pt>
                <c:pt idx="10">
                  <c:v>1.544021359</c:v>
                </c:pt>
                <c:pt idx="11">
                  <c:v>1.2072345579999999</c:v>
                </c:pt>
                <c:pt idx="12">
                  <c:v>1.470941711</c:v>
                </c:pt>
                <c:pt idx="13">
                  <c:v>1.1437171420000001</c:v>
                </c:pt>
                <c:pt idx="14">
                  <c:v>2.0720722989999998</c:v>
                </c:pt>
                <c:pt idx="15">
                  <c:v>1.5346784259999999</c:v>
                </c:pt>
                <c:pt idx="16">
                  <c:v>0.33740838299999998</c:v>
                </c:pt>
                <c:pt idx="17">
                  <c:v>0.36592624099999999</c:v>
                </c:pt>
                <c:pt idx="18">
                  <c:v>0.48459847299999997</c:v>
                </c:pt>
                <c:pt idx="19">
                  <c:v>0.92006078999999996</c:v>
                </c:pt>
                <c:pt idx="20">
                  <c:v>1.0016327220000001</c:v>
                </c:pt>
              </c:numCache>
            </c:numRef>
          </c:val>
        </c:ser>
        <c:dLbls/>
        <c:axId val="73283072"/>
        <c:axId val="73284608"/>
      </c:barChart>
      <c:catAx>
        <c:axId val="73283072"/>
        <c:scaling>
          <c:orientation val="minMax"/>
        </c:scaling>
        <c:axPos val="b"/>
        <c:numFmt formatCode="General" sourceLinked="0"/>
        <c:tickLblPos val="nextTo"/>
        <c:crossAx val="73284608"/>
        <c:crosses val="autoZero"/>
        <c:auto val="1"/>
        <c:lblAlgn val="ctr"/>
        <c:lblOffset val="100"/>
      </c:catAx>
      <c:valAx>
        <c:axId val="73284608"/>
        <c:scaling>
          <c:orientation val="minMax"/>
        </c:scaling>
        <c:axPos val="l"/>
        <c:majorGridlines/>
        <c:title>
          <c:tx>
            <c:rich>
              <a:bodyPr rot="-5400000" vert="horz"/>
              <a:lstStyle/>
              <a:p>
                <a:pPr>
                  <a:defRPr/>
                </a:pPr>
                <a:r>
                  <a:rPr lang="en-US"/>
                  <a:t>mg/L</a:t>
                </a:r>
              </a:p>
            </c:rich>
          </c:tx>
          <c:layout/>
        </c:title>
        <c:numFmt formatCode="General" sourceLinked="1"/>
        <c:tickLblPos val="nextTo"/>
        <c:crossAx val="73283072"/>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Ca Concentration at Each Sample Date</a:t>
            </a:r>
          </a:p>
        </c:rich>
      </c:tx>
      <c:layout/>
      <c:overlay val="1"/>
    </c:title>
    <c:plotArea>
      <c:layout/>
      <c:barChart>
        <c:barDir val="col"/>
        <c:grouping val="clustered"/>
        <c:ser>
          <c:idx val="0"/>
          <c:order val="0"/>
          <c:tx>
            <c:strRef>
              <c:f>'Sap By Date'!$S$26</c:f>
              <c:strCache>
                <c:ptCount val="1"/>
                <c:pt idx="0">
                  <c:v>Ca 2/25</c:v>
                </c:pt>
              </c:strCache>
            </c:strRef>
          </c:tx>
          <c:cat>
            <c:multiLvlStrRef>
              <c:f>'Sap By Date'!$P$27:$Q$47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Date'!$S$27:$S$47</c:f>
              <c:numCache>
                <c:formatCode>General</c:formatCode>
                <c:ptCount val="21"/>
                <c:pt idx="2">
                  <c:v>37.646353859999998</c:v>
                </c:pt>
                <c:pt idx="3">
                  <c:v>36.608021729999997</c:v>
                </c:pt>
                <c:pt idx="4">
                  <c:v>26.081309430000001</c:v>
                </c:pt>
                <c:pt idx="5">
                  <c:v>16.456519400000001</c:v>
                </c:pt>
                <c:pt idx="6">
                  <c:v>26.452106140000001</c:v>
                </c:pt>
              </c:numCache>
            </c:numRef>
          </c:val>
        </c:ser>
        <c:ser>
          <c:idx val="1"/>
          <c:order val="1"/>
          <c:tx>
            <c:strRef>
              <c:f>'Sap By Date'!$T$26</c:f>
              <c:strCache>
                <c:ptCount val="1"/>
                <c:pt idx="0">
                  <c:v>Ca 3/10</c:v>
                </c:pt>
              </c:strCache>
            </c:strRef>
          </c:tx>
          <c:cat>
            <c:multiLvlStrRef>
              <c:f>'Sap By Date'!$P$27:$Q$47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Date'!$T$27:$T$47</c:f>
              <c:numCache>
                <c:formatCode>General</c:formatCode>
                <c:ptCount val="21"/>
                <c:pt idx="0">
                  <c:v>68.153361820000001</c:v>
                </c:pt>
                <c:pt idx="1">
                  <c:v>51.299647149999998</c:v>
                </c:pt>
                <c:pt idx="2">
                  <c:v>41.994903000000001</c:v>
                </c:pt>
                <c:pt idx="3">
                  <c:v>24.27447124</c:v>
                </c:pt>
                <c:pt idx="4">
                  <c:v>28.573764740000001</c:v>
                </c:pt>
                <c:pt idx="5">
                  <c:v>21.443473260000001</c:v>
                </c:pt>
                <c:pt idx="6">
                  <c:v>35.79054635</c:v>
                </c:pt>
                <c:pt idx="7">
                  <c:v>37.992474080000001</c:v>
                </c:pt>
                <c:pt idx="8">
                  <c:v>66.125796249999993</c:v>
                </c:pt>
                <c:pt idx="9">
                  <c:v>55.667777280000003</c:v>
                </c:pt>
                <c:pt idx="10">
                  <c:v>47.664532629999997</c:v>
                </c:pt>
                <c:pt idx="11">
                  <c:v>12.094366689999999</c:v>
                </c:pt>
                <c:pt idx="12">
                  <c:v>15.238926960000001</c:v>
                </c:pt>
                <c:pt idx="13">
                  <c:v>16.028067270000001</c:v>
                </c:pt>
                <c:pt idx="14">
                  <c:v>20.20394958</c:v>
                </c:pt>
                <c:pt idx="15">
                  <c:v>13.4324615</c:v>
                </c:pt>
                <c:pt idx="16">
                  <c:v>13.142950069999999</c:v>
                </c:pt>
                <c:pt idx="17">
                  <c:v>30.481215429999999</c:v>
                </c:pt>
                <c:pt idx="18">
                  <c:v>69.54555877</c:v>
                </c:pt>
                <c:pt idx="19">
                  <c:v>34.626379120000003</c:v>
                </c:pt>
                <c:pt idx="20">
                  <c:v>12.47168662</c:v>
                </c:pt>
              </c:numCache>
            </c:numRef>
          </c:val>
        </c:ser>
        <c:ser>
          <c:idx val="2"/>
          <c:order val="2"/>
          <c:tx>
            <c:strRef>
              <c:f>'Sap By Date'!$U$26</c:f>
              <c:strCache>
                <c:ptCount val="1"/>
                <c:pt idx="0">
                  <c:v>Ca 3/24</c:v>
                </c:pt>
              </c:strCache>
            </c:strRef>
          </c:tx>
          <c:cat>
            <c:multiLvlStrRef>
              <c:f>'Sap By Date'!$P$27:$Q$47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Date'!$U$27:$U$47</c:f>
              <c:numCache>
                <c:formatCode>General</c:formatCode>
                <c:ptCount val="21"/>
                <c:pt idx="0">
                  <c:v>41.924425450000001</c:v>
                </c:pt>
                <c:pt idx="1">
                  <c:v>29.664775339999998</c:v>
                </c:pt>
                <c:pt idx="2">
                  <c:v>40.336547930000002</c:v>
                </c:pt>
                <c:pt idx="3">
                  <c:v>52.3434381</c:v>
                </c:pt>
                <c:pt idx="4">
                  <c:v>32.947317480000002</c:v>
                </c:pt>
                <c:pt idx="5">
                  <c:v>22.771117100000001</c:v>
                </c:pt>
                <c:pt idx="6">
                  <c:v>40.114345929999999</c:v>
                </c:pt>
                <c:pt idx="7">
                  <c:v>45.569834460000003</c:v>
                </c:pt>
                <c:pt idx="8">
                  <c:v>44.18551652</c:v>
                </c:pt>
                <c:pt idx="9">
                  <c:v>37.212373130000003</c:v>
                </c:pt>
                <c:pt idx="10">
                  <c:v>41.179077200000002</c:v>
                </c:pt>
                <c:pt idx="11">
                  <c:v>11.5928322</c:v>
                </c:pt>
                <c:pt idx="12">
                  <c:v>10.16687142</c:v>
                </c:pt>
                <c:pt idx="13">
                  <c:v>13.429108169999999</c:v>
                </c:pt>
                <c:pt idx="14">
                  <c:v>10.98537653</c:v>
                </c:pt>
                <c:pt idx="15">
                  <c:v>17.213747269999999</c:v>
                </c:pt>
              </c:numCache>
            </c:numRef>
          </c:val>
        </c:ser>
        <c:ser>
          <c:idx val="3"/>
          <c:order val="3"/>
          <c:tx>
            <c:strRef>
              <c:f>'Sap By Date'!$V$26</c:f>
              <c:strCache>
                <c:ptCount val="1"/>
                <c:pt idx="0">
                  <c:v>Ca 3/31</c:v>
                </c:pt>
              </c:strCache>
            </c:strRef>
          </c:tx>
          <c:cat>
            <c:multiLvlStrRef>
              <c:f>'Sap By Date'!$P$27:$Q$47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Date'!$V$27:$V$47</c:f>
              <c:numCache>
                <c:formatCode>General</c:formatCode>
                <c:ptCount val="21"/>
                <c:pt idx="0">
                  <c:v>41.562684279999999</c:v>
                </c:pt>
                <c:pt idx="1">
                  <c:v>51.688401050000003</c:v>
                </c:pt>
                <c:pt idx="2">
                  <c:v>64.766475760000006</c:v>
                </c:pt>
                <c:pt idx="3">
                  <c:v>44.854120299999998</c:v>
                </c:pt>
                <c:pt idx="4">
                  <c:v>38.613784600000002</c:v>
                </c:pt>
                <c:pt idx="5">
                  <c:v>36.648726160000002</c:v>
                </c:pt>
                <c:pt idx="6">
                  <c:v>49.628007500000002</c:v>
                </c:pt>
                <c:pt idx="7">
                  <c:v>55.194431340000001</c:v>
                </c:pt>
                <c:pt idx="8">
                  <c:v>51.747148989999999</c:v>
                </c:pt>
                <c:pt idx="9">
                  <c:v>40.768365279999998</c:v>
                </c:pt>
                <c:pt idx="10">
                  <c:v>62.09583757</c:v>
                </c:pt>
                <c:pt idx="11">
                  <c:v>40.380428600000002</c:v>
                </c:pt>
                <c:pt idx="12">
                  <c:v>37.799648210000001</c:v>
                </c:pt>
                <c:pt idx="13">
                  <c:v>52.911115109999997</c:v>
                </c:pt>
                <c:pt idx="14">
                  <c:v>39.959942839999997</c:v>
                </c:pt>
                <c:pt idx="15">
                  <c:v>38.991860099999997</c:v>
                </c:pt>
                <c:pt idx="16">
                  <c:v>48.344929530000002</c:v>
                </c:pt>
                <c:pt idx="17">
                  <c:v>58.551197430000002</c:v>
                </c:pt>
                <c:pt idx="18">
                  <c:v>44.246923410000001</c:v>
                </c:pt>
                <c:pt idx="19">
                  <c:v>51.405622839999999</c:v>
                </c:pt>
                <c:pt idx="20">
                  <c:v>27.950930459999999</c:v>
                </c:pt>
              </c:numCache>
            </c:numRef>
          </c:val>
        </c:ser>
        <c:dLbls/>
        <c:axId val="86032384"/>
        <c:axId val="86033920"/>
      </c:barChart>
      <c:catAx>
        <c:axId val="86032384"/>
        <c:scaling>
          <c:orientation val="minMax"/>
        </c:scaling>
        <c:axPos val="b"/>
        <c:numFmt formatCode="General" sourceLinked="0"/>
        <c:tickLblPos val="nextTo"/>
        <c:crossAx val="86033920"/>
        <c:crosses val="autoZero"/>
        <c:auto val="1"/>
        <c:lblAlgn val="ctr"/>
        <c:lblOffset val="100"/>
      </c:catAx>
      <c:valAx>
        <c:axId val="86033920"/>
        <c:scaling>
          <c:orientation val="minMax"/>
        </c:scaling>
        <c:axPos val="l"/>
        <c:title>
          <c:tx>
            <c:rich>
              <a:bodyPr rot="-5400000" vert="horz"/>
              <a:lstStyle/>
              <a:p>
                <a:pPr>
                  <a:defRPr/>
                </a:pPr>
                <a:r>
                  <a:rPr lang="en-US"/>
                  <a:t>mg/L</a:t>
                </a:r>
              </a:p>
            </c:rich>
          </c:tx>
          <c:layout/>
        </c:title>
        <c:numFmt formatCode="General" sourceLinked="1"/>
        <c:tickLblPos val="nextTo"/>
        <c:crossAx val="86032384"/>
        <c:crosses val="autoZero"/>
        <c:crossBetween val="between"/>
      </c:valAx>
    </c:plotArea>
    <c:legend>
      <c:legendPos val="r"/>
      <c:layout/>
    </c:legend>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plotArea>
      <c:layout/>
      <c:barChart>
        <c:barDir val="col"/>
        <c:grouping val="clustered"/>
        <c:ser>
          <c:idx val="0"/>
          <c:order val="0"/>
          <c:tx>
            <c:strRef>
              <c:f>'Sap By Date'!$Z$26</c:f>
              <c:strCache>
                <c:ptCount val="1"/>
                <c:pt idx="0">
                  <c:v>Ca Avg</c:v>
                </c:pt>
              </c:strCache>
            </c:strRef>
          </c:tx>
          <c:cat>
            <c:multiLvlStrRef>
              <c:f>'Sap By Date'!$X$27:$Y$47</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Date'!$Z$27:$Z$47</c:f>
              <c:numCache>
                <c:formatCode>General</c:formatCode>
                <c:ptCount val="21"/>
                <c:pt idx="0">
                  <c:v>41.562684279999999</c:v>
                </c:pt>
                <c:pt idx="1">
                  <c:v>51.688401050000003</c:v>
                </c:pt>
                <c:pt idx="2">
                  <c:v>64.766475760000006</c:v>
                </c:pt>
                <c:pt idx="3">
                  <c:v>44.854120299999998</c:v>
                </c:pt>
                <c:pt idx="4">
                  <c:v>38.613784600000002</c:v>
                </c:pt>
                <c:pt idx="5">
                  <c:v>36.648726160000002</c:v>
                </c:pt>
                <c:pt idx="6">
                  <c:v>49.628007500000002</c:v>
                </c:pt>
                <c:pt idx="7">
                  <c:v>55.194431340000001</c:v>
                </c:pt>
                <c:pt idx="8">
                  <c:v>51.747148989999999</c:v>
                </c:pt>
                <c:pt idx="9">
                  <c:v>40.768365279999998</c:v>
                </c:pt>
                <c:pt idx="10">
                  <c:v>62.09583757</c:v>
                </c:pt>
                <c:pt idx="11">
                  <c:v>40.380428600000002</c:v>
                </c:pt>
                <c:pt idx="12">
                  <c:v>37.799648210000001</c:v>
                </c:pt>
                <c:pt idx="13">
                  <c:v>52.911115109999997</c:v>
                </c:pt>
                <c:pt idx="14">
                  <c:v>39.959942839999997</c:v>
                </c:pt>
                <c:pt idx="15">
                  <c:v>38.991860099999997</c:v>
                </c:pt>
                <c:pt idx="16">
                  <c:v>48.344929530000002</c:v>
                </c:pt>
                <c:pt idx="17">
                  <c:v>58.551197430000002</c:v>
                </c:pt>
                <c:pt idx="18">
                  <c:v>44.246923410000001</c:v>
                </c:pt>
                <c:pt idx="19">
                  <c:v>51.405622839999999</c:v>
                </c:pt>
                <c:pt idx="20">
                  <c:v>27.950930459999999</c:v>
                </c:pt>
              </c:numCache>
            </c:numRef>
          </c:val>
        </c:ser>
        <c:dLbls/>
        <c:axId val="87978752"/>
        <c:axId val="87980288"/>
      </c:barChart>
      <c:catAx>
        <c:axId val="87978752"/>
        <c:scaling>
          <c:orientation val="minMax"/>
        </c:scaling>
        <c:axPos val="b"/>
        <c:numFmt formatCode="General" sourceLinked="0"/>
        <c:tickLblPos val="nextTo"/>
        <c:crossAx val="87980288"/>
        <c:crosses val="autoZero"/>
        <c:auto val="1"/>
        <c:lblAlgn val="ctr"/>
        <c:lblOffset val="100"/>
      </c:catAx>
      <c:valAx>
        <c:axId val="87980288"/>
        <c:scaling>
          <c:orientation val="minMax"/>
        </c:scaling>
        <c:axPos val="l"/>
        <c:title>
          <c:tx>
            <c:rich>
              <a:bodyPr rot="-5400000" vert="horz"/>
              <a:lstStyle/>
              <a:p>
                <a:pPr>
                  <a:defRPr/>
                </a:pPr>
                <a:r>
                  <a:rPr lang="en-US"/>
                  <a:t>mg/L</a:t>
                </a:r>
              </a:p>
            </c:rich>
          </c:tx>
        </c:title>
        <c:numFmt formatCode="General" sourceLinked="1"/>
        <c:tickLblPos val="nextTo"/>
        <c:crossAx val="87978752"/>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P Across Dates</a:t>
            </a:r>
          </a:p>
        </c:rich>
      </c:tx>
      <c:layout>
        <c:manualLayout>
          <c:xMode val="edge"/>
          <c:yMode val="edge"/>
          <c:x val="0.24469444444444474"/>
          <c:y val="2.7777777777777853E-2"/>
        </c:manualLayout>
      </c:layout>
      <c:overlay val="1"/>
    </c:title>
    <c:plotArea>
      <c:layout/>
      <c:barChart>
        <c:barDir val="col"/>
        <c:grouping val="clustered"/>
        <c:ser>
          <c:idx val="0"/>
          <c:order val="0"/>
          <c:tx>
            <c:strRef>
              <c:f>'Sap By Date'!$G$47</c:f>
              <c:strCache>
                <c:ptCount val="1"/>
                <c:pt idx="0">
                  <c:v>P 2/25</c:v>
                </c:pt>
              </c:strCache>
            </c:strRef>
          </c:tx>
          <c:cat>
            <c:multiLvlStrRef>
              <c:f>'Sap By Date'!$E$48:$F$68</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Date'!$G$48:$G$68</c:f>
              <c:numCache>
                <c:formatCode>General</c:formatCode>
                <c:ptCount val="21"/>
                <c:pt idx="2">
                  <c:v>0.73150636899999999</c:v>
                </c:pt>
                <c:pt idx="3">
                  <c:v>0.99897639299999996</c:v>
                </c:pt>
                <c:pt idx="4">
                  <c:v>0.379215313</c:v>
                </c:pt>
                <c:pt idx="5">
                  <c:v>0.463379239</c:v>
                </c:pt>
                <c:pt idx="6">
                  <c:v>1.631785007</c:v>
                </c:pt>
              </c:numCache>
            </c:numRef>
          </c:val>
        </c:ser>
        <c:ser>
          <c:idx val="1"/>
          <c:order val="1"/>
          <c:tx>
            <c:strRef>
              <c:f>'Sap By Date'!$H$47</c:f>
              <c:strCache>
                <c:ptCount val="1"/>
                <c:pt idx="0">
                  <c:v>P 3/10</c:v>
                </c:pt>
              </c:strCache>
            </c:strRef>
          </c:tx>
          <c:cat>
            <c:multiLvlStrRef>
              <c:f>'Sap By Date'!$E$48:$F$68</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Date'!$H$48:$H$68</c:f>
              <c:numCache>
                <c:formatCode>General</c:formatCode>
                <c:ptCount val="21"/>
                <c:pt idx="0">
                  <c:v>0.29053475899999998</c:v>
                </c:pt>
                <c:pt idx="1">
                  <c:v>9.8837250000000001E-2</c:v>
                </c:pt>
                <c:pt idx="2">
                  <c:v>0.47404075099999998</c:v>
                </c:pt>
                <c:pt idx="3">
                  <c:v>1.412216718</c:v>
                </c:pt>
                <c:pt idx="4">
                  <c:v>1.0305084339999999</c:v>
                </c:pt>
                <c:pt idx="5">
                  <c:v>0.74638589700000002</c:v>
                </c:pt>
                <c:pt idx="6">
                  <c:v>2.0446984580000001</c:v>
                </c:pt>
                <c:pt idx="7">
                  <c:v>8.3092603000000001E-2</c:v>
                </c:pt>
                <c:pt idx="8">
                  <c:v>0.116303168</c:v>
                </c:pt>
                <c:pt idx="9">
                  <c:v>1.4704346070000001</c:v>
                </c:pt>
                <c:pt idx="10">
                  <c:v>1.544021359</c:v>
                </c:pt>
                <c:pt idx="11">
                  <c:v>1.2072345579999999</c:v>
                </c:pt>
                <c:pt idx="12">
                  <c:v>1.470941711</c:v>
                </c:pt>
                <c:pt idx="13">
                  <c:v>1.1437171420000001</c:v>
                </c:pt>
                <c:pt idx="14">
                  <c:v>2.0720722989999998</c:v>
                </c:pt>
                <c:pt idx="15">
                  <c:v>1.5346784259999999</c:v>
                </c:pt>
                <c:pt idx="16">
                  <c:v>0.33740838299999998</c:v>
                </c:pt>
                <c:pt idx="17">
                  <c:v>0.36592624099999999</c:v>
                </c:pt>
                <c:pt idx="18">
                  <c:v>0.48459847299999997</c:v>
                </c:pt>
                <c:pt idx="19">
                  <c:v>0.92006078999999996</c:v>
                </c:pt>
                <c:pt idx="20">
                  <c:v>1.0016327220000001</c:v>
                </c:pt>
              </c:numCache>
            </c:numRef>
          </c:val>
        </c:ser>
        <c:ser>
          <c:idx val="2"/>
          <c:order val="2"/>
          <c:tx>
            <c:strRef>
              <c:f>'Sap By Date'!$I$47</c:f>
              <c:strCache>
                <c:ptCount val="1"/>
                <c:pt idx="0">
                  <c:v>P 3/24</c:v>
                </c:pt>
              </c:strCache>
            </c:strRef>
          </c:tx>
          <c:cat>
            <c:multiLvlStrRef>
              <c:f>'Sap By Date'!$E$48:$F$68</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Date'!$I$48:$I$68</c:f>
              <c:numCache>
                <c:formatCode>General</c:formatCode>
                <c:ptCount val="21"/>
                <c:pt idx="0">
                  <c:v>3.5462618000000001E-2</c:v>
                </c:pt>
                <c:pt idx="1">
                  <c:v>0.112101086</c:v>
                </c:pt>
                <c:pt idx="2">
                  <c:v>0.47533773899999998</c:v>
                </c:pt>
                <c:pt idx="3">
                  <c:v>1.168779349</c:v>
                </c:pt>
                <c:pt idx="4">
                  <c:v>0.77636414600000003</c:v>
                </c:pt>
                <c:pt idx="5">
                  <c:v>0.57752999900000002</c:v>
                </c:pt>
                <c:pt idx="6">
                  <c:v>1.1807190279999999</c:v>
                </c:pt>
                <c:pt idx="7">
                  <c:v>8.3105081999999997E-2</c:v>
                </c:pt>
                <c:pt idx="8">
                  <c:v>0.121376531</c:v>
                </c:pt>
                <c:pt idx="9">
                  <c:v>0.89980805799999997</c:v>
                </c:pt>
                <c:pt idx="10">
                  <c:v>0.75429622200000002</c:v>
                </c:pt>
                <c:pt idx="11">
                  <c:v>0.73070735200000003</c:v>
                </c:pt>
                <c:pt idx="12">
                  <c:v>0.28419664500000003</c:v>
                </c:pt>
                <c:pt idx="13">
                  <c:v>0.41632955199999999</c:v>
                </c:pt>
                <c:pt idx="14">
                  <c:v>1.0934653489999999</c:v>
                </c:pt>
                <c:pt idx="15">
                  <c:v>0.60330823</c:v>
                </c:pt>
              </c:numCache>
            </c:numRef>
          </c:val>
        </c:ser>
        <c:ser>
          <c:idx val="3"/>
          <c:order val="3"/>
          <c:tx>
            <c:strRef>
              <c:f>'Sap By Date'!$J$47</c:f>
              <c:strCache>
                <c:ptCount val="1"/>
                <c:pt idx="0">
                  <c:v>P 3/31</c:v>
                </c:pt>
              </c:strCache>
            </c:strRef>
          </c:tx>
          <c:cat>
            <c:multiLvlStrRef>
              <c:f>'Sap By Date'!$E$48:$F$68</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Date'!$J$48:$J$68</c:f>
              <c:numCache>
                <c:formatCode>General</c:formatCode>
                <c:ptCount val="21"/>
                <c:pt idx="0">
                  <c:v>8.1143529999999995E-3</c:v>
                </c:pt>
                <c:pt idx="1">
                  <c:v>0.10302009099999999</c:v>
                </c:pt>
                <c:pt idx="2">
                  <c:v>0.32118651999999998</c:v>
                </c:pt>
                <c:pt idx="3">
                  <c:v>1.0725199830000001</c:v>
                </c:pt>
                <c:pt idx="4">
                  <c:v>0.683249357</c:v>
                </c:pt>
                <c:pt idx="5">
                  <c:v>0.28294699699999998</c:v>
                </c:pt>
                <c:pt idx="6">
                  <c:v>0.74627777200000001</c:v>
                </c:pt>
                <c:pt idx="7">
                  <c:v>0.119894406</c:v>
                </c:pt>
                <c:pt idx="8">
                  <c:v>0.19142454</c:v>
                </c:pt>
                <c:pt idx="9">
                  <c:v>1.06522454</c:v>
                </c:pt>
                <c:pt idx="10">
                  <c:v>0.482524077</c:v>
                </c:pt>
                <c:pt idx="11">
                  <c:v>1.032648668</c:v>
                </c:pt>
                <c:pt idx="12">
                  <c:v>0.76104468700000005</c:v>
                </c:pt>
                <c:pt idx="13">
                  <c:v>1.4271720649999999</c:v>
                </c:pt>
                <c:pt idx="14">
                  <c:v>0.75611198599999996</c:v>
                </c:pt>
                <c:pt idx="15">
                  <c:v>2.355818384</c:v>
                </c:pt>
                <c:pt idx="16">
                  <c:v>0.82265786200000002</c:v>
                </c:pt>
                <c:pt idx="17">
                  <c:v>0.19204058800000001</c:v>
                </c:pt>
                <c:pt idx="18">
                  <c:v>5.0383783000000001E-2</c:v>
                </c:pt>
                <c:pt idx="19">
                  <c:v>0.89244043299999998</c:v>
                </c:pt>
                <c:pt idx="20">
                  <c:v>1.228089411</c:v>
                </c:pt>
              </c:numCache>
            </c:numRef>
          </c:val>
        </c:ser>
        <c:dLbls/>
        <c:axId val="88009728"/>
        <c:axId val="88027904"/>
      </c:barChart>
      <c:catAx>
        <c:axId val="88009728"/>
        <c:scaling>
          <c:orientation val="minMax"/>
        </c:scaling>
        <c:axPos val="b"/>
        <c:numFmt formatCode="General" sourceLinked="0"/>
        <c:tickLblPos val="nextTo"/>
        <c:crossAx val="88027904"/>
        <c:crosses val="autoZero"/>
        <c:auto val="1"/>
        <c:lblAlgn val="ctr"/>
        <c:lblOffset val="100"/>
      </c:catAx>
      <c:valAx>
        <c:axId val="88027904"/>
        <c:scaling>
          <c:orientation val="minMax"/>
        </c:scaling>
        <c:axPos val="l"/>
        <c:title>
          <c:tx>
            <c:rich>
              <a:bodyPr rot="-5400000" vert="horz"/>
              <a:lstStyle/>
              <a:p>
                <a:pPr>
                  <a:defRPr/>
                </a:pPr>
                <a:r>
                  <a:rPr lang="en-US"/>
                  <a:t>mg/L</a:t>
                </a:r>
              </a:p>
            </c:rich>
          </c:tx>
          <c:layout/>
        </c:title>
        <c:numFmt formatCode="General" sourceLinked="1"/>
        <c:tickLblPos val="nextTo"/>
        <c:crossAx val="88009728"/>
        <c:crosses val="autoZero"/>
        <c:crossBetween val="between"/>
      </c:valAx>
    </c:plotArea>
    <c:legend>
      <c:legendPos val="r"/>
      <c:layout/>
    </c:legend>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P Avg </a:t>
            </a:r>
          </a:p>
        </c:rich>
      </c:tx>
      <c:layout/>
    </c:title>
    <c:plotArea>
      <c:layout/>
      <c:barChart>
        <c:barDir val="col"/>
        <c:grouping val="clustered"/>
        <c:ser>
          <c:idx val="0"/>
          <c:order val="0"/>
          <c:tx>
            <c:strRef>
              <c:f>'Sap By Date'!$N$47</c:f>
              <c:strCache>
                <c:ptCount val="1"/>
                <c:pt idx="0">
                  <c:v>P Avg</c:v>
                </c:pt>
              </c:strCache>
            </c:strRef>
          </c:tx>
          <c:cat>
            <c:multiLvlStrRef>
              <c:f>'Sap By Date'!$L$48:$M$68</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Date'!$N$48:$N$68</c:f>
              <c:numCache>
                <c:formatCode>General</c:formatCode>
                <c:ptCount val="21"/>
                <c:pt idx="0">
                  <c:v>8.1143529999999995E-3</c:v>
                </c:pt>
                <c:pt idx="1">
                  <c:v>0.10302009099999999</c:v>
                </c:pt>
                <c:pt idx="2">
                  <c:v>0.32118651999999998</c:v>
                </c:pt>
                <c:pt idx="3">
                  <c:v>1.0725199830000001</c:v>
                </c:pt>
                <c:pt idx="4">
                  <c:v>0.683249357</c:v>
                </c:pt>
                <c:pt idx="5">
                  <c:v>0.28294699699999998</c:v>
                </c:pt>
                <c:pt idx="6">
                  <c:v>0.74627777200000001</c:v>
                </c:pt>
                <c:pt idx="7">
                  <c:v>0.119894406</c:v>
                </c:pt>
                <c:pt idx="8">
                  <c:v>0.19142454</c:v>
                </c:pt>
                <c:pt idx="9">
                  <c:v>1.06522454</c:v>
                </c:pt>
                <c:pt idx="10">
                  <c:v>0.482524077</c:v>
                </c:pt>
                <c:pt idx="11">
                  <c:v>1.032648668</c:v>
                </c:pt>
                <c:pt idx="12">
                  <c:v>0.76104468700000005</c:v>
                </c:pt>
                <c:pt idx="13">
                  <c:v>1.4271720649999999</c:v>
                </c:pt>
                <c:pt idx="14">
                  <c:v>0.75611198599999996</c:v>
                </c:pt>
                <c:pt idx="15">
                  <c:v>2.355818384</c:v>
                </c:pt>
                <c:pt idx="16">
                  <c:v>0.82265786200000002</c:v>
                </c:pt>
                <c:pt idx="17">
                  <c:v>0.19204058800000001</c:v>
                </c:pt>
                <c:pt idx="18">
                  <c:v>5.0383783000000001E-2</c:v>
                </c:pt>
                <c:pt idx="19">
                  <c:v>0.89244043299999998</c:v>
                </c:pt>
                <c:pt idx="20">
                  <c:v>1.228089411</c:v>
                </c:pt>
              </c:numCache>
            </c:numRef>
          </c:val>
        </c:ser>
        <c:dLbls/>
        <c:axId val="88072192"/>
        <c:axId val="88073728"/>
      </c:barChart>
      <c:catAx>
        <c:axId val="88072192"/>
        <c:scaling>
          <c:orientation val="minMax"/>
        </c:scaling>
        <c:axPos val="b"/>
        <c:numFmt formatCode="General" sourceLinked="0"/>
        <c:tickLblPos val="nextTo"/>
        <c:crossAx val="88073728"/>
        <c:crosses val="autoZero"/>
        <c:auto val="1"/>
        <c:lblAlgn val="ctr"/>
        <c:lblOffset val="100"/>
      </c:catAx>
      <c:valAx>
        <c:axId val="88073728"/>
        <c:scaling>
          <c:orientation val="minMax"/>
        </c:scaling>
        <c:axPos val="l"/>
        <c:title>
          <c:tx>
            <c:rich>
              <a:bodyPr rot="-5400000" vert="horz"/>
              <a:lstStyle/>
              <a:p>
                <a:pPr>
                  <a:defRPr/>
                </a:pPr>
                <a:r>
                  <a:rPr lang="en-US"/>
                  <a:t>mg/L</a:t>
                </a:r>
              </a:p>
            </c:rich>
          </c:tx>
          <c:layout/>
        </c:title>
        <c:numFmt formatCode="General" sourceLinked="1"/>
        <c:tickLblPos val="nextTo"/>
        <c:crossAx val="88072192"/>
        <c:crosses val="autoZero"/>
        <c:crossBetween val="between"/>
      </c:valAx>
    </c:plotArea>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Sap Al Across Dates</a:t>
            </a:r>
          </a:p>
        </c:rich>
      </c:tx>
      <c:layout/>
      <c:overlay val="1"/>
    </c:title>
    <c:plotArea>
      <c:layout/>
      <c:barChart>
        <c:barDir val="col"/>
        <c:grouping val="clustered"/>
        <c:ser>
          <c:idx val="0"/>
          <c:order val="0"/>
          <c:tx>
            <c:strRef>
              <c:f>'Sap By Date'!$C$72</c:f>
              <c:strCache>
                <c:ptCount val="1"/>
                <c:pt idx="0">
                  <c:v>Al 2/25</c:v>
                </c:pt>
              </c:strCache>
            </c:strRef>
          </c:tx>
          <c:cat>
            <c:multiLvlStrRef>
              <c:f>'Sap By Date'!$A$73:$B$93</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Date'!$C$73:$C$93</c:f>
              <c:numCache>
                <c:formatCode>General</c:formatCode>
                <c:ptCount val="21"/>
                <c:pt idx="2">
                  <c:v>3.7993051480000001E-3</c:v>
                </c:pt>
                <c:pt idx="3">
                  <c:v>1.271641529E-2</c:v>
                </c:pt>
                <c:pt idx="4">
                  <c:v>1.228757571E-2</c:v>
                </c:pt>
                <c:pt idx="5">
                  <c:v>1.4431025509999999E-2</c:v>
                </c:pt>
                <c:pt idx="6">
                  <c:v>5.2199591209999997E-3</c:v>
                </c:pt>
              </c:numCache>
            </c:numRef>
          </c:val>
        </c:ser>
        <c:ser>
          <c:idx val="1"/>
          <c:order val="1"/>
          <c:tx>
            <c:strRef>
              <c:f>'Sap By Date'!$D$72</c:f>
              <c:strCache>
                <c:ptCount val="1"/>
                <c:pt idx="0">
                  <c:v>Al 3/10</c:v>
                </c:pt>
              </c:strCache>
            </c:strRef>
          </c:tx>
          <c:cat>
            <c:multiLvlStrRef>
              <c:f>'Sap By Date'!$A$73:$B$93</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Date'!$D$73:$D$93</c:f>
              <c:numCache>
                <c:formatCode>General</c:formatCode>
                <c:ptCount val="21"/>
                <c:pt idx="0">
                  <c:v>2.93411453E-2</c:v>
                </c:pt>
                <c:pt idx="1">
                  <c:v>2.154675637E-2</c:v>
                </c:pt>
                <c:pt idx="2">
                  <c:v>1.0666366740000001E-2</c:v>
                </c:pt>
                <c:pt idx="3">
                  <c:v>4.6606713780000001E-3</c:v>
                </c:pt>
                <c:pt idx="4">
                  <c:v>2.526108774E-2</c:v>
                </c:pt>
                <c:pt idx="5">
                  <c:v>1.3360150559999999E-2</c:v>
                </c:pt>
                <c:pt idx="6">
                  <c:v>1.2553758119999999E-2</c:v>
                </c:pt>
                <c:pt idx="7">
                  <c:v>2.9620495109999999E-2</c:v>
                </c:pt>
                <c:pt idx="8">
                  <c:v>1.7229745929999998E-2</c:v>
                </c:pt>
                <c:pt idx="9">
                  <c:v>3.0849462880000001E-2</c:v>
                </c:pt>
                <c:pt idx="10">
                  <c:v>2.6307917069999999E-2</c:v>
                </c:pt>
                <c:pt idx="11">
                  <c:v>1.4563012829999999E-2</c:v>
                </c:pt>
                <c:pt idx="12">
                  <c:v>2.143342744E-2</c:v>
                </c:pt>
                <c:pt idx="13">
                  <c:v>9.0559207629999999E-2</c:v>
                </c:pt>
                <c:pt idx="14">
                  <c:v>2.011271643E-2</c:v>
                </c:pt>
                <c:pt idx="15">
                  <c:v>3.5194734840000005E-2</c:v>
                </c:pt>
                <c:pt idx="16">
                  <c:v>-3.2222224769999997E-3</c:v>
                </c:pt>
                <c:pt idx="17">
                  <c:v>1.316208609E-2</c:v>
                </c:pt>
                <c:pt idx="18">
                  <c:v>8.9317362339999998E-2</c:v>
                </c:pt>
                <c:pt idx="19">
                  <c:v>2.2131225889999998E-2</c:v>
                </c:pt>
                <c:pt idx="20">
                  <c:v>9.0696355270000004E-3</c:v>
                </c:pt>
              </c:numCache>
            </c:numRef>
          </c:val>
        </c:ser>
        <c:ser>
          <c:idx val="2"/>
          <c:order val="2"/>
          <c:tx>
            <c:strRef>
              <c:f>'Sap By Date'!$E$72</c:f>
              <c:strCache>
                <c:ptCount val="1"/>
                <c:pt idx="0">
                  <c:v>Al 3/24</c:v>
                </c:pt>
              </c:strCache>
            </c:strRef>
          </c:tx>
          <c:cat>
            <c:multiLvlStrRef>
              <c:f>'Sap By Date'!$A$73:$B$93</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Date'!$E$73:$E$93</c:f>
              <c:numCache>
                <c:formatCode>General</c:formatCode>
                <c:ptCount val="21"/>
                <c:pt idx="0">
                  <c:v>3.804012977E-2</c:v>
                </c:pt>
                <c:pt idx="1">
                  <c:v>3.046966517E-2</c:v>
                </c:pt>
                <c:pt idx="2">
                  <c:v>1.3456148000000001E-2</c:v>
                </c:pt>
                <c:pt idx="3">
                  <c:v>1.4638759810000001E-2</c:v>
                </c:pt>
                <c:pt idx="4">
                  <c:v>1.652060705E-2</c:v>
                </c:pt>
                <c:pt idx="5">
                  <c:v>2.9573827529999999E-2</c:v>
                </c:pt>
                <c:pt idx="6">
                  <c:v>2.1430132180000002E-2</c:v>
                </c:pt>
                <c:pt idx="7">
                  <c:v>3.1748067249999998E-2</c:v>
                </c:pt>
                <c:pt idx="8">
                  <c:v>2.5746863200000001E-2</c:v>
                </c:pt>
                <c:pt idx="9">
                  <c:v>6.160707981E-2</c:v>
                </c:pt>
                <c:pt idx="10">
                  <c:v>3.6899221320000002E-2</c:v>
                </c:pt>
                <c:pt idx="11">
                  <c:v>6.3246002980000002E-3</c:v>
                </c:pt>
                <c:pt idx="12">
                  <c:v>4.5357122429999994E-2</c:v>
                </c:pt>
                <c:pt idx="13">
                  <c:v>4.4535497440000002E-2</c:v>
                </c:pt>
                <c:pt idx="14">
                  <c:v>4.9711756039999999E-2</c:v>
                </c:pt>
                <c:pt idx="15">
                  <c:v>4.2069272650000003E-2</c:v>
                </c:pt>
              </c:numCache>
            </c:numRef>
          </c:val>
        </c:ser>
        <c:ser>
          <c:idx val="3"/>
          <c:order val="3"/>
          <c:tx>
            <c:strRef>
              <c:f>'Sap By Date'!$F$72</c:f>
              <c:strCache>
                <c:ptCount val="1"/>
                <c:pt idx="0">
                  <c:v>Al 3/31</c:v>
                </c:pt>
              </c:strCache>
            </c:strRef>
          </c:tx>
          <c:cat>
            <c:multiLvlStrRef>
              <c:f>'Sap By Date'!$A$73:$B$93</c:f>
              <c:multiLvlStrCache>
                <c:ptCount val="21"/>
                <c:lvl>
                  <c:pt idx="0">
                    <c:v>Ca</c:v>
                  </c:pt>
                  <c:pt idx="1">
                    <c:v>Control</c:v>
                  </c:pt>
                  <c:pt idx="2">
                    <c:v>Ca</c:v>
                  </c:pt>
                  <c:pt idx="3">
                    <c:v>Control</c:v>
                  </c:pt>
                  <c:pt idx="4">
                    <c:v>N</c:v>
                  </c:pt>
                  <c:pt idx="5">
                    <c:v>NP</c:v>
                  </c:pt>
                  <c:pt idx="6">
                    <c:v>P</c:v>
                  </c:pt>
                  <c:pt idx="7">
                    <c:v>Control</c:v>
                  </c:pt>
                  <c:pt idx="8">
                    <c:v>N</c:v>
                  </c:pt>
                  <c:pt idx="9">
                    <c:v>NP</c:v>
                  </c:pt>
                  <c:pt idx="10">
                    <c:v>P</c:v>
                  </c:pt>
                  <c:pt idx="11">
                    <c:v>Ca</c:v>
                  </c:pt>
                  <c:pt idx="12">
                    <c:v>Control</c:v>
                  </c:pt>
                  <c:pt idx="13">
                    <c:v>N</c:v>
                  </c:pt>
                  <c:pt idx="14">
                    <c:v>NP</c:v>
                  </c:pt>
                  <c:pt idx="15">
                    <c:v>P</c:v>
                  </c:pt>
                  <c:pt idx="16">
                    <c:v>Ca</c:v>
                  </c:pt>
                  <c:pt idx="17">
                    <c:v>Control</c:v>
                  </c:pt>
                  <c:pt idx="18">
                    <c:v>N</c:v>
                  </c:pt>
                  <c:pt idx="19">
                    <c:v>NP</c:v>
                  </c:pt>
                  <c:pt idx="20">
                    <c:v>P</c:v>
                  </c:pt>
                </c:lvl>
                <c:lvl>
                  <c:pt idx="0">
                    <c:v>C6</c:v>
                  </c:pt>
                  <c:pt idx="2">
                    <c:v>C8 </c:v>
                  </c:pt>
                  <c:pt idx="7">
                    <c:v>C9</c:v>
                  </c:pt>
                  <c:pt idx="11">
                    <c:v>JBM</c:v>
                  </c:pt>
                  <c:pt idx="16">
                    <c:v>JBO</c:v>
                  </c:pt>
                </c:lvl>
              </c:multiLvlStrCache>
            </c:multiLvlStrRef>
          </c:cat>
          <c:val>
            <c:numRef>
              <c:f>'Sap By Date'!$F$73:$F$93</c:f>
              <c:numCache>
                <c:formatCode>General</c:formatCode>
                <c:ptCount val="21"/>
                <c:pt idx="1">
                  <c:v>8.5641952329999993E-2</c:v>
                </c:pt>
                <c:pt idx="2">
                  <c:v>5.071990941E-2</c:v>
                </c:pt>
                <c:pt idx="3">
                  <c:v>2.1133752479999997E-2</c:v>
                </c:pt>
                <c:pt idx="4">
                  <c:v>1.1451569920000002E-2</c:v>
                </c:pt>
                <c:pt idx="5">
                  <c:v>6.2700965910000003E-2</c:v>
                </c:pt>
                <c:pt idx="6">
                  <c:v>2.894183522E-2</c:v>
                </c:pt>
                <c:pt idx="7">
                  <c:v>4.2190678449999998E-2</c:v>
                </c:pt>
                <c:pt idx="8">
                  <c:v>3.9967116480000002E-2</c:v>
                </c:pt>
                <c:pt idx="9">
                  <c:v>0.12701181189999999</c:v>
                </c:pt>
                <c:pt idx="10">
                  <c:v>7.6699795959999997E-2</c:v>
                </c:pt>
                <c:pt idx="11">
                  <c:v>1.5762017070000002E-2</c:v>
                </c:pt>
                <c:pt idx="12">
                  <c:v>2.310479941E-3</c:v>
                </c:pt>
                <c:pt idx="13">
                  <c:v>3.0094487329999999E-2</c:v>
                </c:pt>
                <c:pt idx="14">
                  <c:v>3.806531279E-2</c:v>
                </c:pt>
                <c:pt idx="15">
                  <c:v>1.102155646E-2</c:v>
                </c:pt>
                <c:pt idx="16">
                  <c:v>2.7868865840000003E-2</c:v>
                </c:pt>
                <c:pt idx="17">
                  <c:v>3.5736821919999995E-2</c:v>
                </c:pt>
                <c:pt idx="18">
                  <c:v>3.3270446320000001E-2</c:v>
                </c:pt>
                <c:pt idx="19">
                  <c:v>2.4074569879999997E-2</c:v>
                </c:pt>
                <c:pt idx="20">
                  <c:v>8.1333876549999993E-3</c:v>
                </c:pt>
              </c:numCache>
            </c:numRef>
          </c:val>
        </c:ser>
        <c:dLbls/>
        <c:axId val="88127744"/>
        <c:axId val="88137728"/>
      </c:barChart>
      <c:catAx>
        <c:axId val="88127744"/>
        <c:scaling>
          <c:orientation val="minMax"/>
        </c:scaling>
        <c:axPos val="b"/>
        <c:numFmt formatCode="General" sourceLinked="0"/>
        <c:tickLblPos val="nextTo"/>
        <c:crossAx val="88137728"/>
        <c:crosses val="autoZero"/>
        <c:auto val="1"/>
        <c:lblAlgn val="ctr"/>
        <c:lblOffset val="100"/>
      </c:catAx>
      <c:valAx>
        <c:axId val="88137728"/>
        <c:scaling>
          <c:orientation val="minMax"/>
        </c:scaling>
        <c:axPos val="l"/>
        <c:numFmt formatCode="General" sourceLinked="1"/>
        <c:tickLblPos val="nextTo"/>
        <c:crossAx val="88127744"/>
        <c:crosses val="autoZero"/>
        <c:crossBetween val="between"/>
      </c:valAx>
    </c:plotArea>
    <c:legend>
      <c:legendPos val="r"/>
      <c:layout/>
    </c:legend>
    <c:plotVisOnly val="1"/>
    <c:dispBlanksAs val="gap"/>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8</xdr:col>
      <xdr:colOff>257175</xdr:colOff>
      <xdr:row>21</xdr:row>
      <xdr:rowOff>38100</xdr:rowOff>
    </xdr:from>
    <xdr:to>
      <xdr:col>15</xdr:col>
      <xdr:colOff>476250</xdr:colOff>
      <xdr:row>35</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219075</xdr:colOff>
      <xdr:row>1</xdr:row>
      <xdr:rowOff>19050</xdr:rowOff>
    </xdr:from>
    <xdr:to>
      <xdr:col>19</xdr:col>
      <xdr:colOff>409575</xdr:colOff>
      <xdr:row>16</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676275</xdr:colOff>
      <xdr:row>27</xdr:row>
      <xdr:rowOff>161925</xdr:rowOff>
    </xdr:from>
    <xdr:to>
      <xdr:col>14</xdr:col>
      <xdr:colOff>581025</xdr:colOff>
      <xdr:row>42</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30</xdr:row>
      <xdr:rowOff>104775</xdr:rowOff>
    </xdr:from>
    <xdr:to>
      <xdr:col>7</xdr:col>
      <xdr:colOff>542925</xdr:colOff>
      <xdr:row>44</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581024</xdr:colOff>
      <xdr:row>29</xdr:row>
      <xdr:rowOff>142875</xdr:rowOff>
    </xdr:from>
    <xdr:to>
      <xdr:col>28</xdr:col>
      <xdr:colOff>485774</xdr:colOff>
      <xdr:row>48</xdr:row>
      <xdr:rowOff>57150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390525</xdr:colOff>
      <xdr:row>29</xdr:row>
      <xdr:rowOff>9525</xdr:rowOff>
    </xdr:from>
    <xdr:to>
      <xdr:col>32</xdr:col>
      <xdr:colOff>85725</xdr:colOff>
      <xdr:row>43</xdr:row>
      <xdr:rowOff>85725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676275</xdr:colOff>
      <xdr:row>51</xdr:row>
      <xdr:rowOff>161925</xdr:rowOff>
    </xdr:from>
    <xdr:to>
      <xdr:col>12</xdr:col>
      <xdr:colOff>381000</xdr:colOff>
      <xdr:row>66</xdr:row>
      <xdr:rowOff>47625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180975</xdr:colOff>
      <xdr:row>55</xdr:row>
      <xdr:rowOff>47625</xdr:rowOff>
    </xdr:from>
    <xdr:to>
      <xdr:col>7</xdr:col>
      <xdr:colOff>295275</xdr:colOff>
      <xdr:row>69</xdr:row>
      <xdr:rowOff>123825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266699</xdr:colOff>
      <xdr:row>74</xdr:row>
      <xdr:rowOff>0</xdr:rowOff>
    </xdr:from>
    <xdr:to>
      <xdr:col>8</xdr:col>
      <xdr:colOff>209549</xdr:colOff>
      <xdr:row>90</xdr:row>
      <xdr:rowOff>171450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76199</xdr:colOff>
      <xdr:row>97</xdr:row>
      <xdr:rowOff>28575</xdr:rowOff>
    </xdr:from>
    <xdr:to>
      <xdr:col>9</xdr:col>
      <xdr:colOff>238125</xdr:colOff>
      <xdr:row>115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381000</xdr:colOff>
      <xdr:row>123</xdr:row>
      <xdr:rowOff>95250</xdr:rowOff>
    </xdr:from>
    <xdr:to>
      <xdr:col>8</xdr:col>
      <xdr:colOff>257175</xdr:colOff>
      <xdr:row>137</xdr:row>
      <xdr:rowOff>171450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504825</xdr:colOff>
      <xdr:row>146</xdr:row>
      <xdr:rowOff>28575</xdr:rowOff>
    </xdr:from>
    <xdr:to>
      <xdr:col>8</xdr:col>
      <xdr:colOff>571500</xdr:colOff>
      <xdr:row>160</xdr:row>
      <xdr:rowOff>104775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676274</xdr:colOff>
      <xdr:row>169</xdr:row>
      <xdr:rowOff>161925</xdr:rowOff>
    </xdr:from>
    <xdr:to>
      <xdr:col>14</xdr:col>
      <xdr:colOff>409574</xdr:colOff>
      <xdr:row>184</xdr:row>
      <xdr:rowOff>47625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523875</xdr:colOff>
      <xdr:row>59</xdr:row>
      <xdr:rowOff>142875</xdr:rowOff>
    </xdr:from>
    <xdr:to>
      <xdr:col>18</xdr:col>
      <xdr:colOff>219075</xdr:colOff>
      <xdr:row>74</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79</xdr:row>
      <xdr:rowOff>171450</xdr:rowOff>
    </xdr:from>
    <xdr:to>
      <xdr:col>6</xdr:col>
      <xdr:colOff>428625</xdr:colOff>
      <xdr:row>94</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504825</xdr:colOff>
      <xdr:row>81</xdr:row>
      <xdr:rowOff>19050</xdr:rowOff>
    </xdr:from>
    <xdr:to>
      <xdr:col>14</xdr:col>
      <xdr:colOff>200025</xdr:colOff>
      <xdr:row>95</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276225</xdr:colOff>
      <xdr:row>80</xdr:row>
      <xdr:rowOff>152400</xdr:rowOff>
    </xdr:from>
    <xdr:to>
      <xdr:col>21</xdr:col>
      <xdr:colOff>581025</xdr:colOff>
      <xdr:row>95</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533400</xdr:colOff>
      <xdr:row>66</xdr:row>
      <xdr:rowOff>76200</xdr:rowOff>
    </xdr:from>
    <xdr:to>
      <xdr:col>26</xdr:col>
      <xdr:colOff>228600</xdr:colOff>
      <xdr:row>80</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33"/>
  <sheetViews>
    <sheetView workbookViewId="0">
      <selection activeCell="I2" sqref="I2"/>
    </sheetView>
  </sheetViews>
  <sheetFormatPr defaultRowHeight="15"/>
  <sheetData>
    <row r="1" spans="1:20">
      <c r="A1" t="s">
        <v>306</v>
      </c>
    </row>
    <row r="3" spans="1:20" ht="14.25" customHeight="1">
      <c r="A3" t="s">
        <v>301</v>
      </c>
    </row>
    <row r="5" spans="1:20">
      <c r="A5" t="s">
        <v>199</v>
      </c>
    </row>
    <row r="7" spans="1:20">
      <c r="A7" t="s">
        <v>200</v>
      </c>
    </row>
    <row r="9" spans="1:20">
      <c r="A9" t="s">
        <v>302</v>
      </c>
    </row>
    <row r="11" spans="1:20">
      <c r="A11" s="83" t="s">
        <v>303</v>
      </c>
      <c r="B11" s="83"/>
      <c r="C11" s="83"/>
      <c r="D11" s="83"/>
      <c r="E11" s="83"/>
      <c r="F11" s="83"/>
      <c r="G11" s="83"/>
      <c r="H11" s="83"/>
      <c r="I11" s="83"/>
      <c r="J11" s="83"/>
      <c r="K11" s="83"/>
      <c r="L11" s="83"/>
      <c r="M11" s="83"/>
      <c r="N11" s="83"/>
      <c r="O11" s="83"/>
      <c r="P11" s="83"/>
      <c r="Q11" s="83"/>
      <c r="R11" s="83"/>
      <c r="S11" s="83"/>
      <c r="T11" s="83"/>
    </row>
    <row r="12" spans="1:20">
      <c r="A12" s="83"/>
      <c r="B12" s="83"/>
      <c r="C12" s="83"/>
      <c r="D12" s="83"/>
      <c r="E12" s="83"/>
      <c r="F12" s="83"/>
      <c r="G12" s="83"/>
      <c r="H12" s="83"/>
      <c r="I12" s="83"/>
      <c r="J12" s="83"/>
      <c r="K12" s="83"/>
      <c r="L12" s="83"/>
      <c r="M12" s="83"/>
      <c r="N12" s="83"/>
      <c r="O12" s="83"/>
      <c r="P12" s="83"/>
      <c r="Q12" s="83"/>
      <c r="R12" s="83"/>
      <c r="S12" s="83"/>
      <c r="T12" s="83"/>
    </row>
    <row r="13" spans="1:20">
      <c r="A13" s="83"/>
      <c r="B13" s="83"/>
      <c r="C13" s="83"/>
      <c r="D13" s="83"/>
      <c r="E13" s="83"/>
      <c r="F13" s="83"/>
      <c r="G13" s="83"/>
      <c r="H13" s="83"/>
      <c r="I13" s="83"/>
      <c r="J13" s="83"/>
      <c r="K13" s="83"/>
      <c r="L13" s="83"/>
      <c r="M13" s="83"/>
      <c r="N13" s="83"/>
      <c r="O13" s="83"/>
      <c r="P13" s="83"/>
      <c r="Q13" s="83"/>
      <c r="R13" s="83"/>
      <c r="S13" s="83"/>
      <c r="T13" s="83"/>
    </row>
    <row r="14" spans="1:20">
      <c r="L14" s="66"/>
    </row>
    <row r="15" spans="1:20">
      <c r="A15" t="s">
        <v>304</v>
      </c>
    </row>
    <row r="17" spans="1:2">
      <c r="A17" t="s">
        <v>201</v>
      </c>
    </row>
    <row r="18" spans="1:2">
      <c r="A18" t="s">
        <v>202</v>
      </c>
    </row>
    <row r="20" spans="1:2">
      <c r="A20" t="s">
        <v>203</v>
      </c>
    </row>
    <row r="24" spans="1:2">
      <c r="A24" s="84" t="s">
        <v>294</v>
      </c>
      <c r="B24" s="84"/>
    </row>
    <row r="25" spans="1:2">
      <c r="A25" t="s">
        <v>305</v>
      </c>
    </row>
    <row r="27" spans="1:2">
      <c r="A27" t="s">
        <v>295</v>
      </c>
    </row>
    <row r="29" spans="1:2">
      <c r="A29" t="s">
        <v>296</v>
      </c>
    </row>
    <row r="31" spans="1:2">
      <c r="A31" t="s">
        <v>297</v>
      </c>
    </row>
    <row r="33" spans="1:1">
      <c r="A33" t="s">
        <v>298</v>
      </c>
    </row>
  </sheetData>
  <mergeCells count="2">
    <mergeCell ref="A11:T13"/>
    <mergeCell ref="A24:B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62"/>
  <sheetViews>
    <sheetView workbookViewId="0">
      <selection activeCell="G45" sqref="G45"/>
    </sheetView>
  </sheetViews>
  <sheetFormatPr defaultRowHeight="15"/>
  <cols>
    <col min="1" max="1" width="9.7109375" bestFit="1" customWidth="1"/>
    <col min="4" max="4" width="10.7109375" bestFit="1" customWidth="1"/>
    <col min="7" max="7" width="12" bestFit="1" customWidth="1"/>
    <col min="8" max="8" width="12.85546875" bestFit="1" customWidth="1"/>
    <col min="9" max="9" width="9.85546875" bestFit="1" customWidth="1"/>
    <col min="10" max="10" width="11.2851562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41344</v>
      </c>
      <c r="B3" s="11" t="s">
        <v>60</v>
      </c>
      <c r="C3" s="29">
        <v>5</v>
      </c>
      <c r="D3" s="11" t="s">
        <v>41</v>
      </c>
      <c r="E3" s="25" t="s">
        <v>17</v>
      </c>
      <c r="F3" s="30">
        <v>591</v>
      </c>
      <c r="G3">
        <v>1.6</v>
      </c>
      <c r="H3">
        <v>5</v>
      </c>
      <c r="I3">
        <v>0</v>
      </c>
      <c r="J3" t="s">
        <v>68</v>
      </c>
    </row>
    <row r="4" spans="1:11">
      <c r="A4" s="10">
        <v>41344</v>
      </c>
      <c r="B4" s="11" t="s">
        <v>60</v>
      </c>
      <c r="C4" s="29">
        <v>5</v>
      </c>
      <c r="D4" s="11" t="s">
        <v>41</v>
      </c>
      <c r="E4" s="25" t="s">
        <v>17</v>
      </c>
      <c r="F4" s="30">
        <v>595</v>
      </c>
      <c r="G4" t="s">
        <v>52</v>
      </c>
      <c r="H4">
        <v>5</v>
      </c>
      <c r="I4">
        <v>0</v>
      </c>
      <c r="J4" t="s">
        <v>68</v>
      </c>
      <c r="K4" t="s">
        <v>67</v>
      </c>
    </row>
    <row r="5" spans="1:11">
      <c r="A5" s="10">
        <v>41344</v>
      </c>
      <c r="B5" s="11" t="s">
        <v>60</v>
      </c>
      <c r="C5" s="29">
        <v>5</v>
      </c>
      <c r="D5" s="11" t="s">
        <v>41</v>
      </c>
      <c r="E5" s="25" t="s">
        <v>17</v>
      </c>
      <c r="F5" s="30">
        <v>596</v>
      </c>
      <c r="G5">
        <v>2.5</v>
      </c>
      <c r="H5">
        <v>5</v>
      </c>
      <c r="I5">
        <v>0</v>
      </c>
      <c r="J5" t="s">
        <v>68</v>
      </c>
    </row>
    <row r="6" spans="1:11">
      <c r="A6" s="10">
        <v>41344</v>
      </c>
      <c r="B6" s="11" t="s">
        <v>60</v>
      </c>
      <c r="C6" s="29">
        <v>5</v>
      </c>
      <c r="D6" s="11" t="s">
        <v>41</v>
      </c>
      <c r="E6" s="23" t="s">
        <v>19</v>
      </c>
      <c r="F6" s="30">
        <v>848</v>
      </c>
      <c r="G6">
        <v>3.8</v>
      </c>
      <c r="H6">
        <v>5</v>
      </c>
      <c r="I6">
        <v>0</v>
      </c>
      <c r="J6" t="s">
        <v>68</v>
      </c>
    </row>
    <row r="7" spans="1:11">
      <c r="A7" s="10">
        <v>41344</v>
      </c>
      <c r="B7" s="11" t="s">
        <v>60</v>
      </c>
      <c r="C7" s="29">
        <v>5</v>
      </c>
      <c r="D7" s="11" t="s">
        <v>41</v>
      </c>
      <c r="E7" s="25" t="s">
        <v>61</v>
      </c>
      <c r="F7" s="31">
        <v>1422</v>
      </c>
      <c r="G7">
        <v>5.5</v>
      </c>
      <c r="H7">
        <v>5</v>
      </c>
      <c r="I7">
        <v>0</v>
      </c>
      <c r="J7" t="s">
        <v>68</v>
      </c>
    </row>
    <row r="8" spans="1:11">
      <c r="A8" s="10">
        <v>41344</v>
      </c>
      <c r="B8" s="11" t="s">
        <v>60</v>
      </c>
      <c r="C8" s="29">
        <v>5</v>
      </c>
      <c r="D8" s="11" t="s">
        <v>41</v>
      </c>
      <c r="E8" s="25" t="s">
        <v>61</v>
      </c>
      <c r="F8" s="31">
        <v>1430</v>
      </c>
      <c r="G8">
        <v>2.8</v>
      </c>
      <c r="H8">
        <v>5</v>
      </c>
      <c r="I8">
        <v>0</v>
      </c>
      <c r="J8" t="s">
        <v>68</v>
      </c>
    </row>
    <row r="9" spans="1:11">
      <c r="A9" s="10">
        <v>41344</v>
      </c>
      <c r="B9" s="11" t="s">
        <v>60</v>
      </c>
      <c r="C9" s="29">
        <v>5</v>
      </c>
      <c r="D9" s="11" t="s">
        <v>41</v>
      </c>
      <c r="E9" s="25" t="s">
        <v>62</v>
      </c>
      <c r="F9" s="31">
        <v>1435</v>
      </c>
      <c r="G9">
        <v>2.6</v>
      </c>
      <c r="H9">
        <v>5</v>
      </c>
      <c r="I9">
        <v>0</v>
      </c>
      <c r="J9" t="s">
        <v>68</v>
      </c>
    </row>
    <row r="10" spans="1:11">
      <c r="A10" s="10">
        <v>41344</v>
      </c>
      <c r="B10" s="11" t="s">
        <v>60</v>
      </c>
      <c r="C10" s="29">
        <v>5</v>
      </c>
      <c r="D10" s="11" t="s">
        <v>41</v>
      </c>
      <c r="E10" s="25" t="s">
        <v>63</v>
      </c>
      <c r="F10" s="31">
        <v>1443</v>
      </c>
      <c r="G10" t="s">
        <v>52</v>
      </c>
      <c r="H10">
        <v>5</v>
      </c>
      <c r="I10">
        <v>0</v>
      </c>
      <c r="J10" t="s">
        <v>68</v>
      </c>
      <c r="K10" t="s">
        <v>66</v>
      </c>
    </row>
    <row r="11" spans="1:11">
      <c r="A11" s="10">
        <v>41344</v>
      </c>
      <c r="B11" s="11" t="s">
        <v>60</v>
      </c>
      <c r="C11" s="29">
        <v>5</v>
      </c>
      <c r="D11" s="11" t="s">
        <v>41</v>
      </c>
      <c r="E11" s="25" t="s">
        <v>64</v>
      </c>
      <c r="F11" s="31">
        <v>1426</v>
      </c>
      <c r="G11">
        <v>2.9</v>
      </c>
      <c r="H11">
        <v>5</v>
      </c>
      <c r="I11">
        <v>0</v>
      </c>
      <c r="J11" t="s">
        <v>68</v>
      </c>
    </row>
    <row r="12" spans="1:11">
      <c r="A12" s="10">
        <v>41344</v>
      </c>
      <c r="B12" s="11" t="s">
        <v>60</v>
      </c>
      <c r="C12" s="29">
        <v>5</v>
      </c>
      <c r="D12" s="11" t="s">
        <v>41</v>
      </c>
      <c r="E12" s="25" t="s">
        <v>65</v>
      </c>
      <c r="F12" s="31">
        <v>1432</v>
      </c>
      <c r="G12">
        <v>2</v>
      </c>
      <c r="H12">
        <v>5</v>
      </c>
      <c r="I12">
        <v>0</v>
      </c>
      <c r="J12" t="s">
        <v>68</v>
      </c>
    </row>
    <row r="14" spans="1:11">
      <c r="F14" t="s">
        <v>46</v>
      </c>
      <c r="G14">
        <f>AVERAGE(G3:G12)</f>
        <v>2.9624999999999999</v>
      </c>
    </row>
    <row r="15" spans="1:11">
      <c r="F15" t="s">
        <v>51</v>
      </c>
      <c r="G15">
        <f>STDEV(G3:G12)</f>
        <v>1.2129509470708202</v>
      </c>
    </row>
    <row r="17" spans="1:11">
      <c r="B17" s="1"/>
      <c r="C17" s="89" t="s">
        <v>0</v>
      </c>
      <c r="D17" s="90"/>
      <c r="E17" s="2" t="s">
        <v>1</v>
      </c>
      <c r="G17" s="18"/>
      <c r="H17" s="89" t="s">
        <v>21</v>
      </c>
      <c r="I17" s="90"/>
      <c r="J17" s="1" t="s">
        <v>11</v>
      </c>
      <c r="K17" s="1"/>
    </row>
    <row r="18" spans="1:11" ht="21.75" customHeight="1">
      <c r="A18" s="7" t="s">
        <v>8</v>
      </c>
      <c r="B18" s="3" t="s">
        <v>2</v>
      </c>
      <c r="C18" s="4" t="s">
        <v>3</v>
      </c>
      <c r="D18" s="5" t="s">
        <v>4</v>
      </c>
      <c r="E18" s="6" t="s">
        <v>0</v>
      </c>
      <c r="F18" s="3" t="s">
        <v>5</v>
      </c>
      <c r="G18" s="19" t="s">
        <v>6</v>
      </c>
      <c r="H18" s="8" t="s">
        <v>9</v>
      </c>
      <c r="I18" s="9" t="s">
        <v>10</v>
      </c>
      <c r="J18" s="3" t="s">
        <v>12</v>
      </c>
      <c r="K18" s="6" t="s">
        <v>7</v>
      </c>
    </row>
    <row r="19" spans="1:11">
      <c r="A19" s="10">
        <v>41357</v>
      </c>
      <c r="B19" s="11" t="s">
        <v>60</v>
      </c>
      <c r="C19" s="29">
        <v>5</v>
      </c>
      <c r="D19" s="11" t="s">
        <v>41</v>
      </c>
      <c r="E19" s="25" t="s">
        <v>17</v>
      </c>
      <c r="F19" s="30">
        <v>591</v>
      </c>
      <c r="G19">
        <v>1.9</v>
      </c>
      <c r="H19">
        <v>5</v>
      </c>
      <c r="I19">
        <v>-5</v>
      </c>
      <c r="J19" t="s">
        <v>107</v>
      </c>
    </row>
    <row r="20" spans="1:11">
      <c r="A20" s="10">
        <v>41357</v>
      </c>
      <c r="B20" s="11" t="s">
        <v>60</v>
      </c>
      <c r="C20" s="29">
        <v>5</v>
      </c>
      <c r="D20" s="11" t="s">
        <v>41</v>
      </c>
      <c r="E20" s="25" t="s">
        <v>17</v>
      </c>
      <c r="F20" s="30">
        <v>595</v>
      </c>
      <c r="G20">
        <v>2.4</v>
      </c>
      <c r="H20">
        <v>5</v>
      </c>
      <c r="I20">
        <v>-5</v>
      </c>
      <c r="J20" t="s">
        <v>107</v>
      </c>
    </row>
    <row r="21" spans="1:11">
      <c r="A21" s="10">
        <v>41357</v>
      </c>
      <c r="B21" s="11" t="s">
        <v>60</v>
      </c>
      <c r="C21" s="29">
        <v>5</v>
      </c>
      <c r="D21" s="11" t="s">
        <v>41</v>
      </c>
      <c r="E21" s="25" t="s">
        <v>17</v>
      </c>
      <c r="F21" s="30">
        <v>596</v>
      </c>
      <c r="G21">
        <v>3.1</v>
      </c>
      <c r="H21">
        <v>5</v>
      </c>
      <c r="I21">
        <v>-5</v>
      </c>
      <c r="J21" t="s">
        <v>107</v>
      </c>
    </row>
    <row r="22" spans="1:11">
      <c r="A22" s="10">
        <v>41357</v>
      </c>
      <c r="B22" s="11" t="s">
        <v>60</v>
      </c>
      <c r="C22" s="29">
        <v>5</v>
      </c>
      <c r="D22" s="11" t="s">
        <v>41</v>
      </c>
      <c r="E22" s="23" t="s">
        <v>19</v>
      </c>
      <c r="F22" s="30">
        <v>848</v>
      </c>
      <c r="G22">
        <v>3.2</v>
      </c>
      <c r="H22">
        <v>5</v>
      </c>
      <c r="I22">
        <v>-5</v>
      </c>
      <c r="J22" t="s">
        <v>107</v>
      </c>
    </row>
    <row r="23" spans="1:11">
      <c r="A23" s="10">
        <v>41357</v>
      </c>
      <c r="B23" s="11" t="s">
        <v>60</v>
      </c>
      <c r="C23" s="29">
        <v>5</v>
      </c>
      <c r="D23" s="11" t="s">
        <v>41</v>
      </c>
      <c r="E23" s="25" t="s">
        <v>61</v>
      </c>
      <c r="F23" s="31">
        <v>1422</v>
      </c>
      <c r="G23">
        <v>3.9</v>
      </c>
      <c r="H23">
        <v>5</v>
      </c>
      <c r="I23">
        <v>-5</v>
      </c>
      <c r="J23" t="s">
        <v>107</v>
      </c>
    </row>
    <row r="24" spans="1:11">
      <c r="A24" s="10">
        <v>41357</v>
      </c>
      <c r="B24" s="11" t="s">
        <v>60</v>
      </c>
      <c r="C24" s="29">
        <v>5</v>
      </c>
      <c r="D24" s="11" t="s">
        <v>41</v>
      </c>
      <c r="E24" s="25" t="s">
        <v>61</v>
      </c>
      <c r="F24" s="31">
        <v>1430</v>
      </c>
      <c r="G24">
        <v>3.5</v>
      </c>
      <c r="H24">
        <v>5</v>
      </c>
      <c r="I24">
        <v>-5</v>
      </c>
      <c r="J24" t="s">
        <v>107</v>
      </c>
    </row>
    <row r="25" spans="1:11">
      <c r="A25" s="10">
        <v>41357</v>
      </c>
      <c r="B25" s="11" t="s">
        <v>60</v>
      </c>
      <c r="C25" s="29">
        <v>5</v>
      </c>
      <c r="D25" s="11" t="s">
        <v>41</v>
      </c>
      <c r="E25" s="25" t="s">
        <v>62</v>
      </c>
      <c r="F25" s="31">
        <v>1435</v>
      </c>
      <c r="G25">
        <v>2.4</v>
      </c>
      <c r="H25">
        <v>5</v>
      </c>
      <c r="I25">
        <v>-5</v>
      </c>
      <c r="J25" t="s">
        <v>107</v>
      </c>
    </row>
    <row r="26" spans="1:11">
      <c r="A26" s="10">
        <v>41357</v>
      </c>
      <c r="B26" s="11" t="s">
        <v>60</v>
      </c>
      <c r="C26" s="29">
        <v>5</v>
      </c>
      <c r="D26" s="11" t="s">
        <v>41</v>
      </c>
      <c r="E26" s="25" t="s">
        <v>63</v>
      </c>
      <c r="F26" s="31">
        <v>1443</v>
      </c>
      <c r="G26" t="s">
        <v>52</v>
      </c>
      <c r="H26">
        <v>5</v>
      </c>
      <c r="I26">
        <v>-5</v>
      </c>
      <c r="J26" t="s">
        <v>107</v>
      </c>
      <c r="K26" t="s">
        <v>109</v>
      </c>
    </row>
    <row r="27" spans="1:11">
      <c r="A27" s="10">
        <v>41357</v>
      </c>
      <c r="B27" s="11" t="s">
        <v>60</v>
      </c>
      <c r="C27" s="29">
        <v>5</v>
      </c>
      <c r="D27" s="11" t="s">
        <v>41</v>
      </c>
      <c r="E27" s="25" t="s">
        <v>64</v>
      </c>
      <c r="F27" s="31">
        <v>1426</v>
      </c>
      <c r="G27">
        <v>2.9</v>
      </c>
      <c r="H27">
        <v>5</v>
      </c>
      <c r="I27">
        <v>-5</v>
      </c>
      <c r="J27" t="s">
        <v>107</v>
      </c>
    </row>
    <row r="28" spans="1:11">
      <c r="A28" s="10">
        <v>41357</v>
      </c>
      <c r="B28" s="11" t="s">
        <v>60</v>
      </c>
      <c r="C28" s="29">
        <v>5</v>
      </c>
      <c r="D28" s="11" t="s">
        <v>41</v>
      </c>
      <c r="E28" s="25" t="s">
        <v>65</v>
      </c>
      <c r="F28" s="31">
        <v>1432</v>
      </c>
      <c r="G28">
        <v>2</v>
      </c>
      <c r="H28">
        <v>5</v>
      </c>
      <c r="I28">
        <v>-5</v>
      </c>
      <c r="J28" t="s">
        <v>107</v>
      </c>
    </row>
    <row r="30" spans="1:11">
      <c r="F30" t="s">
        <v>50</v>
      </c>
      <c r="G30">
        <f>AVERAGE(G19:G28)</f>
        <v>2.8111111111111109</v>
      </c>
    </row>
    <row r="31" spans="1:11">
      <c r="F31" t="s">
        <v>108</v>
      </c>
      <c r="G31">
        <f>STDEV(G19:G28)</f>
        <v>0.68272330494213607</v>
      </c>
    </row>
    <row r="34" spans="1:11">
      <c r="A34" s="10">
        <v>41364</v>
      </c>
      <c r="B34" s="11" t="s">
        <v>60</v>
      </c>
      <c r="C34" s="29">
        <v>5</v>
      </c>
      <c r="D34" s="11" t="s">
        <v>41</v>
      </c>
      <c r="E34" s="25" t="s">
        <v>17</v>
      </c>
      <c r="F34" s="30">
        <v>591</v>
      </c>
      <c r="G34" t="s">
        <v>52</v>
      </c>
      <c r="H34">
        <v>12.8</v>
      </c>
      <c r="I34">
        <v>-7.8</v>
      </c>
      <c r="J34" t="s">
        <v>139</v>
      </c>
      <c r="K34" t="s">
        <v>126</v>
      </c>
    </row>
    <row r="35" spans="1:11">
      <c r="A35" s="10">
        <v>41364</v>
      </c>
      <c r="B35" s="11" t="s">
        <v>60</v>
      </c>
      <c r="C35" s="29">
        <v>5</v>
      </c>
      <c r="D35" s="11" t="s">
        <v>41</v>
      </c>
      <c r="E35" s="25" t="s">
        <v>17</v>
      </c>
      <c r="F35" s="30">
        <v>595</v>
      </c>
      <c r="G35">
        <v>2.4</v>
      </c>
      <c r="H35">
        <v>12.8</v>
      </c>
      <c r="I35">
        <v>-7.8</v>
      </c>
      <c r="J35" t="s">
        <v>139</v>
      </c>
    </row>
    <row r="36" spans="1:11">
      <c r="A36" s="10">
        <v>41364</v>
      </c>
      <c r="B36" s="11" t="s">
        <v>60</v>
      </c>
      <c r="C36" s="29">
        <v>5</v>
      </c>
      <c r="D36" s="11" t="s">
        <v>41</v>
      </c>
      <c r="E36" s="25" t="s">
        <v>17</v>
      </c>
      <c r="F36" s="30">
        <v>596</v>
      </c>
      <c r="G36" t="s">
        <v>52</v>
      </c>
      <c r="H36">
        <v>12.8</v>
      </c>
      <c r="I36">
        <v>-7.8</v>
      </c>
      <c r="J36" t="s">
        <v>139</v>
      </c>
      <c r="K36" t="s">
        <v>140</v>
      </c>
    </row>
    <row r="37" spans="1:11">
      <c r="A37" s="10">
        <v>41364</v>
      </c>
      <c r="B37" s="11" t="s">
        <v>60</v>
      </c>
      <c r="C37" s="29">
        <v>5</v>
      </c>
      <c r="D37" s="11" t="s">
        <v>41</v>
      </c>
      <c r="E37" s="23" t="s">
        <v>19</v>
      </c>
      <c r="F37" s="30">
        <v>848</v>
      </c>
      <c r="G37" t="s">
        <v>52</v>
      </c>
      <c r="H37">
        <v>12.8</v>
      </c>
      <c r="I37">
        <v>-7.8</v>
      </c>
      <c r="J37" t="s">
        <v>139</v>
      </c>
      <c r="K37" t="s">
        <v>140</v>
      </c>
    </row>
    <row r="38" spans="1:11">
      <c r="A38" s="10">
        <v>41364</v>
      </c>
      <c r="B38" s="11" t="s">
        <v>60</v>
      </c>
      <c r="C38" s="29">
        <v>5</v>
      </c>
      <c r="D38" s="11" t="s">
        <v>41</v>
      </c>
      <c r="E38" s="25" t="s">
        <v>61</v>
      </c>
      <c r="F38" s="31">
        <v>1422</v>
      </c>
      <c r="G38">
        <v>4</v>
      </c>
      <c r="H38">
        <v>12.8</v>
      </c>
      <c r="I38">
        <v>-7.8</v>
      </c>
      <c r="J38" t="s">
        <v>139</v>
      </c>
      <c r="K38" t="s">
        <v>141</v>
      </c>
    </row>
    <row r="39" spans="1:11">
      <c r="A39" s="10">
        <v>41364</v>
      </c>
      <c r="B39" s="11" t="s">
        <v>60</v>
      </c>
      <c r="C39" s="29">
        <v>5</v>
      </c>
      <c r="D39" s="11" t="s">
        <v>41</v>
      </c>
      <c r="E39" s="25" t="s">
        <v>61</v>
      </c>
      <c r="F39" s="31">
        <v>1430</v>
      </c>
      <c r="G39">
        <v>2.7</v>
      </c>
      <c r="H39">
        <v>12.8</v>
      </c>
      <c r="I39">
        <v>-7.8</v>
      </c>
      <c r="J39" t="s">
        <v>139</v>
      </c>
    </row>
    <row r="40" spans="1:11">
      <c r="A40" s="10">
        <v>41364</v>
      </c>
      <c r="B40" s="11" t="s">
        <v>60</v>
      </c>
      <c r="C40" s="29">
        <v>5</v>
      </c>
      <c r="D40" s="11" t="s">
        <v>41</v>
      </c>
      <c r="E40" s="25" t="s">
        <v>62</v>
      </c>
      <c r="F40" s="31">
        <v>1435</v>
      </c>
      <c r="G40">
        <v>2.8</v>
      </c>
      <c r="H40">
        <v>12.8</v>
      </c>
      <c r="I40">
        <v>-7.8</v>
      </c>
      <c r="J40" t="s">
        <v>139</v>
      </c>
    </row>
    <row r="41" spans="1:11">
      <c r="A41" s="10">
        <v>41364</v>
      </c>
      <c r="B41" s="11" t="s">
        <v>60</v>
      </c>
      <c r="C41" s="29">
        <v>5</v>
      </c>
      <c r="D41" s="11" t="s">
        <v>41</v>
      </c>
      <c r="E41" s="25" t="s">
        <v>63</v>
      </c>
      <c r="F41" s="31">
        <v>1443</v>
      </c>
      <c r="G41">
        <v>2.2999999999999998</v>
      </c>
      <c r="H41">
        <v>12.8</v>
      </c>
      <c r="I41">
        <v>-7.8</v>
      </c>
      <c r="J41" t="s">
        <v>139</v>
      </c>
    </row>
    <row r="42" spans="1:11">
      <c r="A42" s="10">
        <v>41364</v>
      </c>
      <c r="B42" s="11" t="s">
        <v>60</v>
      </c>
      <c r="C42" s="29">
        <v>5</v>
      </c>
      <c r="D42" s="11" t="s">
        <v>41</v>
      </c>
      <c r="E42" s="25" t="s">
        <v>64</v>
      </c>
      <c r="F42" s="31">
        <v>1426</v>
      </c>
      <c r="G42">
        <v>2.2999999999999998</v>
      </c>
      <c r="H42">
        <v>12.8</v>
      </c>
      <c r="I42">
        <v>-7.8</v>
      </c>
      <c r="J42" t="s">
        <v>139</v>
      </c>
    </row>
    <row r="43" spans="1:11">
      <c r="A43" s="10">
        <v>41364</v>
      </c>
      <c r="B43" s="11" t="s">
        <v>60</v>
      </c>
      <c r="C43" s="29">
        <v>5</v>
      </c>
      <c r="D43" s="11" t="s">
        <v>41</v>
      </c>
      <c r="E43" s="25" t="s">
        <v>65</v>
      </c>
      <c r="F43" s="31">
        <v>1432</v>
      </c>
      <c r="G43">
        <v>1.8</v>
      </c>
      <c r="H43">
        <v>12.8</v>
      </c>
      <c r="I43">
        <v>-7.8</v>
      </c>
      <c r="J43" t="s">
        <v>139</v>
      </c>
    </row>
    <row r="45" spans="1:11">
      <c r="F45" t="s">
        <v>50</v>
      </c>
      <c r="G45">
        <f>AVERAGE(G34:G43)</f>
        <v>2.6142857142857148</v>
      </c>
    </row>
    <row r="46" spans="1:11">
      <c r="F46" t="s">
        <v>108</v>
      </c>
      <c r="G46">
        <f>STDEV(G34:G43)</f>
        <v>0.69144431308329757</v>
      </c>
    </row>
    <row r="49" spans="1:11">
      <c r="B49" s="1"/>
      <c r="C49" s="89" t="s">
        <v>0</v>
      </c>
      <c r="D49" s="90"/>
      <c r="E49" s="2" t="s">
        <v>1</v>
      </c>
      <c r="G49" s="44"/>
      <c r="H49" s="89" t="s">
        <v>6</v>
      </c>
      <c r="I49" s="90"/>
      <c r="J49" s="1"/>
      <c r="K49" s="1"/>
    </row>
    <row r="50" spans="1:11" ht="45">
      <c r="A50" s="7" t="s">
        <v>8</v>
      </c>
      <c r="B50" s="3" t="s">
        <v>2</v>
      </c>
      <c r="C50" s="4" t="s">
        <v>3</v>
      </c>
      <c r="D50" s="5" t="s">
        <v>4</v>
      </c>
      <c r="E50" s="6" t="s">
        <v>0</v>
      </c>
      <c r="F50" s="3" t="s">
        <v>5</v>
      </c>
      <c r="G50" s="47">
        <v>41344</v>
      </c>
      <c r="H50" s="47">
        <v>41357</v>
      </c>
      <c r="I50" s="48">
        <v>41364</v>
      </c>
      <c r="J50" s="6" t="s">
        <v>172</v>
      </c>
      <c r="K50" t="s">
        <v>191</v>
      </c>
    </row>
    <row r="51" spans="1:11">
      <c r="A51" s="10" t="s">
        <v>168</v>
      </c>
      <c r="B51" s="11" t="s">
        <v>60</v>
      </c>
      <c r="C51" s="29">
        <v>5</v>
      </c>
      <c r="D51" s="11" t="s">
        <v>41</v>
      </c>
      <c r="E51" s="25" t="s">
        <v>17</v>
      </c>
      <c r="F51" s="30">
        <v>591</v>
      </c>
      <c r="G51">
        <v>1.6</v>
      </c>
      <c r="H51">
        <v>1.9</v>
      </c>
      <c r="I51" t="s">
        <v>52</v>
      </c>
      <c r="J51">
        <f>AVERAGE(G51:I51)</f>
        <v>1.75</v>
      </c>
      <c r="K51" s="60">
        <v>16.5</v>
      </c>
    </row>
    <row r="52" spans="1:11">
      <c r="A52" s="10" t="s">
        <v>168</v>
      </c>
      <c r="B52" s="11" t="s">
        <v>60</v>
      </c>
      <c r="C52" s="29">
        <v>5</v>
      </c>
      <c r="D52" s="11" t="s">
        <v>41</v>
      </c>
      <c r="E52" s="25" t="s">
        <v>17</v>
      </c>
      <c r="F52" s="30">
        <v>595</v>
      </c>
      <c r="G52" t="s">
        <v>52</v>
      </c>
      <c r="H52">
        <v>2.4</v>
      </c>
      <c r="I52">
        <v>2.4</v>
      </c>
      <c r="J52">
        <f t="shared" ref="J52:J60" si="0">AVERAGE(G52:I52)</f>
        <v>2.4</v>
      </c>
      <c r="K52" s="60">
        <v>19.2</v>
      </c>
    </row>
    <row r="53" spans="1:11">
      <c r="A53" s="10" t="s">
        <v>168</v>
      </c>
      <c r="B53" s="11" t="s">
        <v>60</v>
      </c>
      <c r="C53" s="29">
        <v>5</v>
      </c>
      <c r="D53" s="11" t="s">
        <v>41</v>
      </c>
      <c r="E53" s="25" t="s">
        <v>17</v>
      </c>
      <c r="F53" s="30">
        <v>596</v>
      </c>
      <c r="G53">
        <v>2.5</v>
      </c>
      <c r="H53">
        <v>3.1</v>
      </c>
      <c r="I53" t="s">
        <v>52</v>
      </c>
      <c r="J53">
        <f t="shared" si="0"/>
        <v>2.8</v>
      </c>
      <c r="K53" s="60">
        <v>16.600000000000001</v>
      </c>
    </row>
    <row r="54" spans="1:11">
      <c r="A54" s="10" t="s">
        <v>168</v>
      </c>
      <c r="B54" s="11" t="s">
        <v>60</v>
      </c>
      <c r="C54" s="29">
        <v>5</v>
      </c>
      <c r="D54" s="11" t="s">
        <v>41</v>
      </c>
      <c r="E54" s="23" t="s">
        <v>19</v>
      </c>
      <c r="F54" s="30">
        <v>848</v>
      </c>
      <c r="G54">
        <v>3.8</v>
      </c>
      <c r="H54">
        <v>3.2</v>
      </c>
      <c r="I54" t="s">
        <v>52</v>
      </c>
      <c r="J54">
        <f t="shared" si="0"/>
        <v>3.5</v>
      </c>
      <c r="K54" s="60">
        <v>16.2</v>
      </c>
    </row>
    <row r="55" spans="1:11">
      <c r="A55" s="10" t="s">
        <v>168</v>
      </c>
      <c r="B55" s="11" t="s">
        <v>60</v>
      </c>
      <c r="C55" s="29">
        <v>5</v>
      </c>
      <c r="D55" s="11" t="s">
        <v>41</v>
      </c>
      <c r="E55" s="25" t="s">
        <v>61</v>
      </c>
      <c r="F55" s="31">
        <v>1422</v>
      </c>
      <c r="G55">
        <v>5.5</v>
      </c>
      <c r="H55">
        <v>3.9</v>
      </c>
      <c r="I55">
        <v>4</v>
      </c>
      <c r="J55">
        <f t="shared" si="0"/>
        <v>4.4666666666666668</v>
      </c>
    </row>
    <row r="56" spans="1:11">
      <c r="A56" s="10" t="s">
        <v>168</v>
      </c>
      <c r="B56" s="11" t="s">
        <v>60</v>
      </c>
      <c r="C56" s="29">
        <v>5</v>
      </c>
      <c r="D56" s="11" t="s">
        <v>41</v>
      </c>
      <c r="E56" s="25" t="s">
        <v>61</v>
      </c>
      <c r="F56" s="31">
        <v>1430</v>
      </c>
      <c r="G56">
        <v>2.8</v>
      </c>
      <c r="H56">
        <v>3.5</v>
      </c>
      <c r="I56">
        <v>2.7</v>
      </c>
      <c r="J56">
        <f t="shared" si="0"/>
        <v>3</v>
      </c>
    </row>
    <row r="57" spans="1:11">
      <c r="A57" s="10" t="s">
        <v>168</v>
      </c>
      <c r="B57" s="11" t="s">
        <v>60</v>
      </c>
      <c r="C57" s="29">
        <v>5</v>
      </c>
      <c r="D57" s="11" t="s">
        <v>41</v>
      </c>
      <c r="E57" s="25" t="s">
        <v>62</v>
      </c>
      <c r="F57" s="31">
        <v>1435</v>
      </c>
      <c r="G57">
        <v>2.6</v>
      </c>
      <c r="H57">
        <v>2.4</v>
      </c>
      <c r="I57">
        <v>2.8</v>
      </c>
      <c r="J57">
        <f t="shared" si="0"/>
        <v>2.6</v>
      </c>
    </row>
    <row r="58" spans="1:11">
      <c r="A58" s="10" t="s">
        <v>168</v>
      </c>
      <c r="B58" s="11" t="s">
        <v>60</v>
      </c>
      <c r="C58" s="29">
        <v>5</v>
      </c>
      <c r="D58" s="11" t="s">
        <v>41</v>
      </c>
      <c r="E58" s="25" t="s">
        <v>63</v>
      </c>
      <c r="F58" s="31">
        <v>1443</v>
      </c>
      <c r="G58" t="s">
        <v>52</v>
      </c>
      <c r="H58" t="s">
        <v>52</v>
      </c>
      <c r="I58">
        <v>2.2999999999999998</v>
      </c>
      <c r="J58">
        <f t="shared" si="0"/>
        <v>2.2999999999999998</v>
      </c>
    </row>
    <row r="59" spans="1:11">
      <c r="A59" s="10" t="s">
        <v>168</v>
      </c>
      <c r="B59" s="11" t="s">
        <v>60</v>
      </c>
      <c r="C59" s="29">
        <v>5</v>
      </c>
      <c r="D59" s="11" t="s">
        <v>41</v>
      </c>
      <c r="E59" s="25" t="s">
        <v>64</v>
      </c>
      <c r="F59" s="31">
        <v>1426</v>
      </c>
      <c r="G59">
        <v>2.9</v>
      </c>
      <c r="H59">
        <v>2.9</v>
      </c>
      <c r="I59">
        <v>2.2999999999999998</v>
      </c>
      <c r="J59">
        <f t="shared" si="0"/>
        <v>2.6999999999999997</v>
      </c>
    </row>
    <row r="60" spans="1:11">
      <c r="A60" s="10" t="s">
        <v>168</v>
      </c>
      <c r="B60" s="11" t="s">
        <v>60</v>
      </c>
      <c r="C60" s="29">
        <v>5</v>
      </c>
      <c r="D60" s="11" t="s">
        <v>41</v>
      </c>
      <c r="E60" s="25" t="s">
        <v>65</v>
      </c>
      <c r="F60" s="31">
        <v>1432</v>
      </c>
      <c r="G60">
        <v>2</v>
      </c>
      <c r="H60">
        <v>2</v>
      </c>
      <c r="I60">
        <v>1.8</v>
      </c>
      <c r="J60">
        <f t="shared" si="0"/>
        <v>1.9333333333333333</v>
      </c>
    </row>
    <row r="62" spans="1:11">
      <c r="I62" t="s">
        <v>170</v>
      </c>
      <c r="J62">
        <f>AVERAGE(J51:J60)</f>
        <v>2.7450000000000001</v>
      </c>
    </row>
  </sheetData>
  <mergeCells count="6">
    <mergeCell ref="C1:D1"/>
    <mergeCell ref="H1:I1"/>
    <mergeCell ref="C17:D17"/>
    <mergeCell ref="H17:I17"/>
    <mergeCell ref="C49:D49"/>
    <mergeCell ref="H49:I4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64"/>
  <sheetViews>
    <sheetView topLeftCell="A6" workbookViewId="0">
      <selection activeCell="D29" sqref="D29"/>
    </sheetView>
  </sheetViews>
  <sheetFormatPr defaultRowHeight="15"/>
  <cols>
    <col min="1" max="1" width="9.7109375" bestFit="1" customWidth="1"/>
    <col min="4" max="4" width="10" customWidth="1"/>
    <col min="7" max="7" width="9.7109375" bestFit="1" customWidth="1"/>
    <col min="8" max="8" width="12.85546875" bestFit="1" customWidth="1"/>
    <col min="9" max="9" width="9.7109375" bestFit="1" customWidth="1"/>
    <col min="10" max="10" width="11.140625"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41344</v>
      </c>
      <c r="B3" s="11" t="s">
        <v>60</v>
      </c>
      <c r="C3" s="31" t="s">
        <v>69</v>
      </c>
      <c r="D3" s="21" t="s">
        <v>25</v>
      </c>
      <c r="E3" s="21" t="s">
        <v>70</v>
      </c>
      <c r="F3" s="31">
        <v>1418</v>
      </c>
      <c r="G3" s="32" t="s">
        <v>52</v>
      </c>
      <c r="H3">
        <v>5</v>
      </c>
      <c r="I3">
        <v>0</v>
      </c>
      <c r="J3" t="s">
        <v>68</v>
      </c>
    </row>
    <row r="4" spans="1:11">
      <c r="A4" s="10">
        <v>41344</v>
      </c>
      <c r="B4" s="11" t="s">
        <v>60</v>
      </c>
      <c r="C4" s="31" t="s">
        <v>69</v>
      </c>
      <c r="D4" s="21" t="s">
        <v>25</v>
      </c>
      <c r="E4" s="21" t="s">
        <v>70</v>
      </c>
      <c r="F4" s="31">
        <v>1438</v>
      </c>
      <c r="G4">
        <v>2.7</v>
      </c>
      <c r="H4">
        <v>5</v>
      </c>
      <c r="I4">
        <v>0</v>
      </c>
      <c r="J4" t="s">
        <v>68</v>
      </c>
    </row>
    <row r="5" spans="1:11">
      <c r="A5" s="10">
        <v>41344</v>
      </c>
      <c r="B5" s="11" t="s">
        <v>60</v>
      </c>
      <c r="C5" s="31" t="s">
        <v>69</v>
      </c>
      <c r="D5" s="21" t="s">
        <v>25</v>
      </c>
      <c r="E5" s="21" t="s">
        <v>70</v>
      </c>
      <c r="F5" s="31">
        <v>1419</v>
      </c>
      <c r="G5" s="32" t="s">
        <v>52</v>
      </c>
      <c r="H5">
        <v>5</v>
      </c>
      <c r="I5">
        <v>0</v>
      </c>
      <c r="J5" t="s">
        <v>68</v>
      </c>
    </row>
    <row r="6" spans="1:11">
      <c r="A6" s="10">
        <v>41344</v>
      </c>
      <c r="B6" s="11" t="s">
        <v>60</v>
      </c>
      <c r="C6" s="31" t="s">
        <v>69</v>
      </c>
      <c r="D6" s="21" t="s">
        <v>25</v>
      </c>
      <c r="E6" s="21" t="s">
        <v>70</v>
      </c>
      <c r="F6" s="31">
        <v>1488</v>
      </c>
      <c r="G6" s="32" t="s">
        <v>52</v>
      </c>
      <c r="H6">
        <v>5</v>
      </c>
      <c r="I6">
        <v>0</v>
      </c>
      <c r="J6" t="s">
        <v>68</v>
      </c>
    </row>
    <row r="7" spans="1:11">
      <c r="A7" s="10">
        <v>41344</v>
      </c>
      <c r="B7" s="11" t="s">
        <v>60</v>
      </c>
      <c r="C7" s="31" t="s">
        <v>69</v>
      </c>
      <c r="D7" s="21" t="s">
        <v>25</v>
      </c>
      <c r="E7" s="21" t="s">
        <v>71</v>
      </c>
      <c r="F7" s="31">
        <v>1412</v>
      </c>
      <c r="G7">
        <v>2.4</v>
      </c>
      <c r="H7">
        <v>5</v>
      </c>
      <c r="I7">
        <v>0</v>
      </c>
      <c r="J7" t="s">
        <v>68</v>
      </c>
    </row>
    <row r="8" spans="1:11">
      <c r="A8" s="10">
        <v>41344</v>
      </c>
      <c r="B8" s="11" t="s">
        <v>60</v>
      </c>
      <c r="C8" s="31" t="s">
        <v>69</v>
      </c>
      <c r="D8" s="21" t="s">
        <v>25</v>
      </c>
      <c r="E8" s="21" t="s">
        <v>72</v>
      </c>
      <c r="F8" s="31">
        <v>1413</v>
      </c>
      <c r="G8">
        <v>2.5</v>
      </c>
      <c r="H8">
        <v>5</v>
      </c>
      <c r="I8">
        <v>0</v>
      </c>
      <c r="J8" t="s">
        <v>68</v>
      </c>
    </row>
    <row r="9" spans="1:11">
      <c r="A9" s="10">
        <v>41344</v>
      </c>
      <c r="B9" s="11" t="s">
        <v>60</v>
      </c>
      <c r="C9" s="31" t="s">
        <v>69</v>
      </c>
      <c r="D9" s="21" t="s">
        <v>25</v>
      </c>
      <c r="E9" s="21" t="s">
        <v>72</v>
      </c>
      <c r="F9" s="31">
        <v>1417</v>
      </c>
      <c r="G9" s="32" t="s">
        <v>52</v>
      </c>
      <c r="H9">
        <v>5</v>
      </c>
      <c r="I9">
        <v>0</v>
      </c>
      <c r="J9" t="s">
        <v>68</v>
      </c>
    </row>
    <row r="10" spans="1:11">
      <c r="A10" s="10">
        <v>41344</v>
      </c>
      <c r="B10" s="11" t="s">
        <v>60</v>
      </c>
      <c r="C10" s="31" t="s">
        <v>69</v>
      </c>
      <c r="D10" s="21" t="s">
        <v>25</v>
      </c>
      <c r="E10" s="21" t="s">
        <v>72</v>
      </c>
      <c r="F10" s="31">
        <v>1428</v>
      </c>
      <c r="G10">
        <v>2.5</v>
      </c>
      <c r="H10">
        <v>5</v>
      </c>
      <c r="I10">
        <v>0</v>
      </c>
      <c r="J10" t="s">
        <v>68</v>
      </c>
    </row>
    <row r="11" spans="1:11">
      <c r="A11" s="10">
        <v>41344</v>
      </c>
      <c r="B11" s="11" t="s">
        <v>60</v>
      </c>
      <c r="C11" s="31" t="s">
        <v>69</v>
      </c>
      <c r="D11" s="21" t="s">
        <v>25</v>
      </c>
      <c r="E11" s="21" t="s">
        <v>73</v>
      </c>
      <c r="F11" s="31">
        <v>1448</v>
      </c>
      <c r="G11" s="32" t="s">
        <v>52</v>
      </c>
      <c r="H11">
        <v>5</v>
      </c>
      <c r="I11">
        <v>0</v>
      </c>
      <c r="J11" t="s">
        <v>68</v>
      </c>
    </row>
    <row r="12" spans="1:11">
      <c r="A12" s="10">
        <v>41344</v>
      </c>
      <c r="B12" s="11" t="s">
        <v>60</v>
      </c>
      <c r="C12" s="31" t="s">
        <v>69</v>
      </c>
      <c r="D12" s="21" t="s">
        <v>25</v>
      </c>
      <c r="E12" s="21" t="s">
        <v>73</v>
      </c>
      <c r="F12" s="31">
        <v>1423</v>
      </c>
      <c r="G12" s="32" t="s">
        <v>52</v>
      </c>
      <c r="H12">
        <v>5</v>
      </c>
      <c r="I12">
        <v>0</v>
      </c>
      <c r="J12" t="s">
        <v>68</v>
      </c>
    </row>
    <row r="14" spans="1:11">
      <c r="F14" t="s">
        <v>46</v>
      </c>
      <c r="G14">
        <f>AVERAGE(G4:G10)</f>
        <v>2.5249999999999999</v>
      </c>
    </row>
    <row r="15" spans="1:11">
      <c r="F15" t="s">
        <v>51</v>
      </c>
      <c r="G15">
        <f>STDEV(G4:G10)</f>
        <v>0.12583057392117927</v>
      </c>
    </row>
    <row r="18" spans="1:11">
      <c r="B18" s="1"/>
      <c r="C18" s="89" t="s">
        <v>0</v>
      </c>
      <c r="D18" s="90"/>
      <c r="E18" s="2" t="s">
        <v>1</v>
      </c>
      <c r="G18" s="18"/>
      <c r="H18" s="89" t="s">
        <v>21</v>
      </c>
      <c r="I18" s="90"/>
      <c r="J18" s="1" t="s">
        <v>11</v>
      </c>
      <c r="K18" s="1"/>
    </row>
    <row r="19" spans="1:11" ht="18.75" customHeight="1">
      <c r="A19" s="7" t="s">
        <v>8</v>
      </c>
      <c r="B19" s="3" t="s">
        <v>2</v>
      </c>
      <c r="C19" s="4" t="s">
        <v>3</v>
      </c>
      <c r="D19" s="5" t="s">
        <v>4</v>
      </c>
      <c r="E19" s="6" t="s">
        <v>0</v>
      </c>
      <c r="F19" s="3" t="s">
        <v>5</v>
      </c>
      <c r="G19" s="19" t="s">
        <v>6</v>
      </c>
      <c r="H19" s="8" t="s">
        <v>9</v>
      </c>
      <c r="I19" s="9" t="s">
        <v>10</v>
      </c>
      <c r="J19" s="3" t="s">
        <v>12</v>
      </c>
      <c r="K19" s="6" t="s">
        <v>7</v>
      </c>
    </row>
    <row r="20" spans="1:11">
      <c r="A20" s="10">
        <v>41357</v>
      </c>
      <c r="B20" s="11" t="s">
        <v>60</v>
      </c>
      <c r="C20" s="31" t="s">
        <v>69</v>
      </c>
      <c r="D20" s="21" t="s">
        <v>25</v>
      </c>
      <c r="E20" s="21" t="s">
        <v>70</v>
      </c>
      <c r="F20" s="31">
        <v>1418</v>
      </c>
      <c r="G20" s="32">
        <v>3.6</v>
      </c>
      <c r="H20">
        <v>5</v>
      </c>
      <c r="I20">
        <v>-5</v>
      </c>
      <c r="J20" t="s">
        <v>107</v>
      </c>
    </row>
    <row r="21" spans="1:11">
      <c r="A21" s="10">
        <v>41357</v>
      </c>
      <c r="B21" s="11" t="s">
        <v>60</v>
      </c>
      <c r="C21" s="31" t="s">
        <v>69</v>
      </c>
      <c r="D21" s="21" t="s">
        <v>25</v>
      </c>
      <c r="E21" s="21" t="s">
        <v>70</v>
      </c>
      <c r="F21" s="31">
        <v>1438</v>
      </c>
      <c r="G21">
        <v>2.4</v>
      </c>
      <c r="H21">
        <v>5</v>
      </c>
      <c r="I21">
        <v>-5</v>
      </c>
      <c r="J21" t="s">
        <v>107</v>
      </c>
    </row>
    <row r="22" spans="1:11">
      <c r="A22" s="10">
        <v>41357</v>
      </c>
      <c r="B22" s="11" t="s">
        <v>60</v>
      </c>
      <c r="C22" s="31" t="s">
        <v>69</v>
      </c>
      <c r="D22" s="21" t="s">
        <v>25</v>
      </c>
      <c r="E22" s="21" t="s">
        <v>70</v>
      </c>
      <c r="F22" s="31">
        <v>1419</v>
      </c>
      <c r="G22" s="32">
        <v>2.1</v>
      </c>
      <c r="H22">
        <v>5</v>
      </c>
      <c r="I22">
        <v>-5</v>
      </c>
      <c r="J22" t="s">
        <v>107</v>
      </c>
    </row>
    <row r="23" spans="1:11">
      <c r="A23" s="10">
        <v>41357</v>
      </c>
      <c r="B23" s="11" t="s">
        <v>60</v>
      </c>
      <c r="C23" s="31" t="s">
        <v>69</v>
      </c>
      <c r="D23" s="21" t="s">
        <v>25</v>
      </c>
      <c r="E23" s="21" t="s">
        <v>70</v>
      </c>
      <c r="F23" s="31">
        <v>1488</v>
      </c>
      <c r="G23" s="32">
        <v>2.6</v>
      </c>
      <c r="H23">
        <v>5</v>
      </c>
      <c r="I23">
        <v>-5</v>
      </c>
      <c r="J23" t="s">
        <v>107</v>
      </c>
    </row>
    <row r="24" spans="1:11">
      <c r="A24" s="10">
        <v>41357</v>
      </c>
      <c r="B24" s="11" t="s">
        <v>60</v>
      </c>
      <c r="C24" s="31" t="s">
        <v>69</v>
      </c>
      <c r="D24" s="21" t="s">
        <v>25</v>
      </c>
      <c r="E24" s="21" t="s">
        <v>71</v>
      </c>
      <c r="F24" s="31">
        <v>1412</v>
      </c>
      <c r="G24" s="39">
        <v>2.8</v>
      </c>
      <c r="H24">
        <v>5</v>
      </c>
      <c r="I24">
        <v>-5</v>
      </c>
      <c r="J24" t="s">
        <v>107</v>
      </c>
    </row>
    <row r="25" spans="1:11">
      <c r="A25" s="10">
        <v>41357</v>
      </c>
      <c r="B25" s="11" t="s">
        <v>60</v>
      </c>
      <c r="C25" s="31" t="s">
        <v>69</v>
      </c>
      <c r="D25" s="21" t="s">
        <v>25</v>
      </c>
      <c r="E25" s="21" t="s">
        <v>72</v>
      </c>
      <c r="F25" s="31">
        <v>1413</v>
      </c>
      <c r="G25" s="39">
        <v>3.2</v>
      </c>
      <c r="H25">
        <v>5</v>
      </c>
      <c r="I25">
        <v>-5</v>
      </c>
      <c r="J25" t="s">
        <v>107</v>
      </c>
    </row>
    <row r="26" spans="1:11">
      <c r="A26" s="10">
        <v>41357</v>
      </c>
      <c r="B26" s="11" t="s">
        <v>60</v>
      </c>
      <c r="C26" s="31" t="s">
        <v>69</v>
      </c>
      <c r="D26" s="21" t="s">
        <v>25</v>
      </c>
      <c r="E26" s="21" t="s">
        <v>72</v>
      </c>
      <c r="F26" s="31">
        <v>1417</v>
      </c>
      <c r="G26" s="32">
        <v>3</v>
      </c>
      <c r="H26">
        <v>5</v>
      </c>
      <c r="I26">
        <v>-5</v>
      </c>
      <c r="J26" t="s">
        <v>107</v>
      </c>
    </row>
    <row r="27" spans="1:11">
      <c r="A27" s="10">
        <v>41357</v>
      </c>
      <c r="B27" s="11" t="s">
        <v>60</v>
      </c>
      <c r="C27" s="31" t="s">
        <v>69</v>
      </c>
      <c r="D27" s="21" t="s">
        <v>25</v>
      </c>
      <c r="E27" s="21" t="s">
        <v>72</v>
      </c>
      <c r="F27" s="31">
        <v>1428</v>
      </c>
      <c r="G27" s="40">
        <v>2.5</v>
      </c>
      <c r="H27">
        <v>5</v>
      </c>
      <c r="I27">
        <v>-5</v>
      </c>
      <c r="J27" t="s">
        <v>107</v>
      </c>
    </row>
    <row r="28" spans="1:11">
      <c r="A28" s="10">
        <v>41357</v>
      </c>
      <c r="B28" s="11" t="s">
        <v>60</v>
      </c>
      <c r="C28" s="31" t="s">
        <v>69</v>
      </c>
      <c r="D28" s="21" t="s">
        <v>25</v>
      </c>
      <c r="E28" s="21" t="s">
        <v>73</v>
      </c>
      <c r="F28" s="31">
        <v>1448</v>
      </c>
      <c r="G28" s="32">
        <v>2.9</v>
      </c>
      <c r="H28">
        <v>5</v>
      </c>
      <c r="I28">
        <v>-5</v>
      </c>
      <c r="J28" t="s">
        <v>107</v>
      </c>
    </row>
    <row r="29" spans="1:11">
      <c r="A29" s="10">
        <v>41357</v>
      </c>
      <c r="B29" s="11" t="s">
        <v>60</v>
      </c>
      <c r="C29" s="31" t="s">
        <v>69</v>
      </c>
      <c r="D29" s="21" t="s">
        <v>25</v>
      </c>
      <c r="E29" s="21" t="s">
        <v>73</v>
      </c>
      <c r="F29" s="31">
        <v>1423</v>
      </c>
      <c r="G29" s="32">
        <v>2.7</v>
      </c>
      <c r="H29">
        <v>5</v>
      </c>
      <c r="I29">
        <v>-5</v>
      </c>
      <c r="J29" t="s">
        <v>107</v>
      </c>
    </row>
    <row r="31" spans="1:11">
      <c r="F31" t="s">
        <v>50</v>
      </c>
      <c r="G31">
        <f>AVERAGE(G20:G29)</f>
        <v>2.78</v>
      </c>
    </row>
    <row r="32" spans="1:11">
      <c r="F32" t="s">
        <v>103</v>
      </c>
      <c r="G32">
        <f>STDEV(G20:G29)</f>
        <v>0.42635405214185601</v>
      </c>
    </row>
    <row r="35" spans="1:10">
      <c r="A35" s="10">
        <v>41364</v>
      </c>
      <c r="B35" s="11" t="s">
        <v>60</v>
      </c>
      <c r="C35" s="31" t="s">
        <v>69</v>
      </c>
      <c r="D35" s="21" t="s">
        <v>25</v>
      </c>
      <c r="E35" s="21" t="s">
        <v>70</v>
      </c>
      <c r="F35" s="31">
        <v>1418</v>
      </c>
      <c r="G35" s="32">
        <v>2.9</v>
      </c>
      <c r="H35">
        <v>12.8</v>
      </c>
      <c r="I35">
        <v>-7.8</v>
      </c>
      <c r="J35" t="s">
        <v>139</v>
      </c>
    </row>
    <row r="36" spans="1:10">
      <c r="A36" s="10">
        <v>41364</v>
      </c>
      <c r="B36" s="11" t="s">
        <v>60</v>
      </c>
      <c r="C36" s="31" t="s">
        <v>69</v>
      </c>
      <c r="D36" s="21" t="s">
        <v>25</v>
      </c>
      <c r="E36" s="21" t="s">
        <v>70</v>
      </c>
      <c r="F36" s="31">
        <v>1438</v>
      </c>
      <c r="G36">
        <v>2.4</v>
      </c>
      <c r="H36">
        <v>12.8</v>
      </c>
      <c r="I36">
        <v>-7.8</v>
      </c>
      <c r="J36" t="s">
        <v>139</v>
      </c>
    </row>
    <row r="37" spans="1:10">
      <c r="A37" s="10">
        <v>41364</v>
      </c>
      <c r="B37" s="11" t="s">
        <v>60</v>
      </c>
      <c r="C37" s="31" t="s">
        <v>69</v>
      </c>
      <c r="D37" s="21" t="s">
        <v>25</v>
      </c>
      <c r="E37" s="21" t="s">
        <v>70</v>
      </c>
      <c r="F37" s="31">
        <v>1419</v>
      </c>
      <c r="G37" s="32">
        <v>2.2999999999999998</v>
      </c>
      <c r="H37">
        <v>12.8</v>
      </c>
      <c r="I37">
        <v>-7.8</v>
      </c>
      <c r="J37" t="s">
        <v>139</v>
      </c>
    </row>
    <row r="38" spans="1:10">
      <c r="A38" s="10">
        <v>41364</v>
      </c>
      <c r="B38" s="11" t="s">
        <v>60</v>
      </c>
      <c r="C38" s="31" t="s">
        <v>69</v>
      </c>
      <c r="D38" s="21" t="s">
        <v>25</v>
      </c>
      <c r="E38" s="21" t="s">
        <v>70</v>
      </c>
      <c r="F38" s="31">
        <v>1488</v>
      </c>
      <c r="G38" s="32">
        <v>2.1</v>
      </c>
      <c r="H38">
        <v>12.8</v>
      </c>
      <c r="I38">
        <v>-7.8</v>
      </c>
      <c r="J38" t="s">
        <v>139</v>
      </c>
    </row>
    <row r="39" spans="1:10">
      <c r="A39" s="10">
        <v>41364</v>
      </c>
      <c r="B39" s="11" t="s">
        <v>60</v>
      </c>
      <c r="C39" s="31" t="s">
        <v>69</v>
      </c>
      <c r="D39" s="21" t="s">
        <v>25</v>
      </c>
      <c r="E39" s="21" t="s">
        <v>71</v>
      </c>
      <c r="F39" s="31">
        <v>1412</v>
      </c>
      <c r="G39" s="39">
        <v>2.8</v>
      </c>
      <c r="H39">
        <v>12.8</v>
      </c>
      <c r="I39">
        <v>-7.8</v>
      </c>
      <c r="J39" t="s">
        <v>139</v>
      </c>
    </row>
    <row r="40" spans="1:10">
      <c r="A40" s="10">
        <v>41364</v>
      </c>
      <c r="B40" s="11" t="s">
        <v>60</v>
      </c>
      <c r="C40" s="31" t="s">
        <v>69</v>
      </c>
      <c r="D40" s="21" t="s">
        <v>25</v>
      </c>
      <c r="E40" s="21" t="s">
        <v>72</v>
      </c>
      <c r="F40" s="31">
        <v>1413</v>
      </c>
      <c r="G40" s="39">
        <v>2.4</v>
      </c>
      <c r="H40">
        <v>12.8</v>
      </c>
      <c r="I40">
        <v>-7.8</v>
      </c>
      <c r="J40" t="s">
        <v>139</v>
      </c>
    </row>
    <row r="41" spans="1:10">
      <c r="A41" s="10">
        <v>41364</v>
      </c>
      <c r="B41" s="11" t="s">
        <v>60</v>
      </c>
      <c r="C41" s="31" t="s">
        <v>69</v>
      </c>
      <c r="D41" s="21" t="s">
        <v>25</v>
      </c>
      <c r="E41" s="21" t="s">
        <v>72</v>
      </c>
      <c r="F41" s="31">
        <v>1417</v>
      </c>
      <c r="G41" s="32">
        <v>3.1</v>
      </c>
      <c r="H41">
        <v>12.8</v>
      </c>
      <c r="I41">
        <v>-7.8</v>
      </c>
      <c r="J41" t="s">
        <v>139</v>
      </c>
    </row>
    <row r="42" spans="1:10">
      <c r="A42" s="10">
        <v>41364</v>
      </c>
      <c r="B42" s="11" t="s">
        <v>60</v>
      </c>
      <c r="C42" s="31" t="s">
        <v>69</v>
      </c>
      <c r="D42" s="21" t="s">
        <v>25</v>
      </c>
      <c r="E42" s="21" t="s">
        <v>72</v>
      </c>
      <c r="F42" s="31">
        <v>1428</v>
      </c>
      <c r="G42" s="40">
        <v>2.1</v>
      </c>
      <c r="H42">
        <v>12.8</v>
      </c>
      <c r="I42">
        <v>-7.8</v>
      </c>
      <c r="J42" t="s">
        <v>139</v>
      </c>
    </row>
    <row r="43" spans="1:10">
      <c r="A43" s="10">
        <v>41364</v>
      </c>
      <c r="B43" s="11" t="s">
        <v>60</v>
      </c>
      <c r="C43" s="31" t="s">
        <v>69</v>
      </c>
      <c r="D43" s="21" t="s">
        <v>25</v>
      </c>
      <c r="E43" s="21" t="s">
        <v>73</v>
      </c>
      <c r="F43" s="31">
        <v>1448</v>
      </c>
      <c r="G43" s="32">
        <v>2.2999999999999998</v>
      </c>
      <c r="H43">
        <v>12.8</v>
      </c>
      <c r="I43">
        <v>-7.8</v>
      </c>
      <c r="J43" t="s">
        <v>139</v>
      </c>
    </row>
    <row r="44" spans="1:10">
      <c r="A44" s="10">
        <v>41364</v>
      </c>
      <c r="B44" s="11" t="s">
        <v>60</v>
      </c>
      <c r="C44" s="31" t="s">
        <v>69</v>
      </c>
      <c r="D44" s="21" t="s">
        <v>25</v>
      </c>
      <c r="E44" s="21" t="s">
        <v>73</v>
      </c>
      <c r="F44" s="31">
        <v>1423</v>
      </c>
      <c r="G44" s="32">
        <v>2.5</v>
      </c>
      <c r="H44">
        <v>12.8</v>
      </c>
      <c r="I44">
        <v>-7.8</v>
      </c>
      <c r="J44" t="s">
        <v>139</v>
      </c>
    </row>
    <row r="45" spans="1:10">
      <c r="G45" t="s">
        <v>142</v>
      </c>
    </row>
    <row r="46" spans="1:10">
      <c r="F46" t="s">
        <v>50</v>
      </c>
      <c r="G46">
        <f>AVERAGE(G35:G44)</f>
        <v>2.4900000000000002</v>
      </c>
    </row>
    <row r="47" spans="1:10">
      <c r="F47" t="s">
        <v>103</v>
      </c>
      <c r="G47">
        <f>STDEV(G35:G44)</f>
        <v>0.33813212407775062</v>
      </c>
    </row>
    <row r="51" spans="1:10">
      <c r="B51" s="1"/>
      <c r="C51" s="89" t="s">
        <v>0</v>
      </c>
      <c r="D51" s="90"/>
      <c r="E51" s="2" t="s">
        <v>1</v>
      </c>
      <c r="G51" s="44"/>
      <c r="H51" s="89" t="s">
        <v>6</v>
      </c>
      <c r="I51" s="90"/>
      <c r="J51" s="1"/>
    </row>
    <row r="52" spans="1:10" ht="45">
      <c r="A52" s="7" t="s">
        <v>8</v>
      </c>
      <c r="B52" s="3" t="s">
        <v>2</v>
      </c>
      <c r="C52" s="4" t="s">
        <v>3</v>
      </c>
      <c r="D52" s="5" t="s">
        <v>4</v>
      </c>
      <c r="E52" s="6" t="s">
        <v>0</v>
      </c>
      <c r="F52" s="3" t="s">
        <v>5</v>
      </c>
      <c r="G52" s="47">
        <v>41344</v>
      </c>
      <c r="H52" s="47">
        <v>41357</v>
      </c>
      <c r="I52" s="48">
        <v>41364</v>
      </c>
      <c r="J52" s="6" t="s">
        <v>172</v>
      </c>
    </row>
    <row r="53" spans="1:10">
      <c r="A53" s="10" t="s">
        <v>169</v>
      </c>
      <c r="B53" s="11" t="s">
        <v>60</v>
      </c>
      <c r="C53" s="31" t="s">
        <v>69</v>
      </c>
      <c r="D53" s="21" t="s">
        <v>25</v>
      </c>
      <c r="E53" s="21" t="s">
        <v>70</v>
      </c>
      <c r="F53" s="31">
        <v>1418</v>
      </c>
      <c r="G53" s="32" t="s">
        <v>52</v>
      </c>
      <c r="H53" s="32">
        <v>3.6</v>
      </c>
      <c r="I53" s="32">
        <v>2.9</v>
      </c>
      <c r="J53">
        <f>AVERAGE(G53:I53)</f>
        <v>3.25</v>
      </c>
    </row>
    <row r="54" spans="1:10">
      <c r="A54" s="10" t="s">
        <v>169</v>
      </c>
      <c r="B54" s="11" t="s">
        <v>60</v>
      </c>
      <c r="C54" s="31" t="s">
        <v>69</v>
      </c>
      <c r="D54" s="21" t="s">
        <v>25</v>
      </c>
      <c r="E54" s="21" t="s">
        <v>70</v>
      </c>
      <c r="F54" s="31">
        <v>1438</v>
      </c>
      <c r="G54">
        <v>2.7</v>
      </c>
      <c r="H54">
        <v>2.4</v>
      </c>
      <c r="I54">
        <v>2.4</v>
      </c>
      <c r="J54">
        <f t="shared" ref="J54:J62" si="0">AVERAGE(G54:I54)</f>
        <v>2.5</v>
      </c>
    </row>
    <row r="55" spans="1:10">
      <c r="A55" s="10" t="s">
        <v>169</v>
      </c>
      <c r="B55" s="11" t="s">
        <v>60</v>
      </c>
      <c r="C55" s="31" t="s">
        <v>69</v>
      </c>
      <c r="D55" s="21" t="s">
        <v>25</v>
      </c>
      <c r="E55" s="21" t="s">
        <v>70</v>
      </c>
      <c r="F55" s="31">
        <v>1419</v>
      </c>
      <c r="G55" s="32" t="s">
        <v>52</v>
      </c>
      <c r="H55" s="32">
        <v>2.1</v>
      </c>
      <c r="I55" s="32">
        <v>2.2999999999999998</v>
      </c>
      <c r="J55">
        <f t="shared" si="0"/>
        <v>2.2000000000000002</v>
      </c>
    </row>
    <row r="56" spans="1:10">
      <c r="A56" s="10" t="s">
        <v>169</v>
      </c>
      <c r="B56" s="11" t="s">
        <v>60</v>
      </c>
      <c r="C56" s="31" t="s">
        <v>69</v>
      </c>
      <c r="D56" s="21" t="s">
        <v>25</v>
      </c>
      <c r="E56" s="21" t="s">
        <v>70</v>
      </c>
      <c r="F56" s="31">
        <v>1488</v>
      </c>
      <c r="G56" s="32" t="s">
        <v>52</v>
      </c>
      <c r="H56" s="32">
        <v>2.6</v>
      </c>
      <c r="I56" s="32">
        <v>2.1</v>
      </c>
      <c r="J56">
        <f t="shared" si="0"/>
        <v>2.35</v>
      </c>
    </row>
    <row r="57" spans="1:10">
      <c r="A57" s="10" t="s">
        <v>169</v>
      </c>
      <c r="B57" s="11" t="s">
        <v>60</v>
      </c>
      <c r="C57" s="31" t="s">
        <v>69</v>
      </c>
      <c r="D57" s="21" t="s">
        <v>25</v>
      </c>
      <c r="E57" s="21" t="s">
        <v>71</v>
      </c>
      <c r="F57" s="31">
        <v>1412</v>
      </c>
      <c r="G57">
        <v>2.4</v>
      </c>
      <c r="H57" s="39">
        <v>2.8</v>
      </c>
      <c r="I57" s="39">
        <v>2.8</v>
      </c>
      <c r="J57">
        <f t="shared" si="0"/>
        <v>2.6666666666666665</v>
      </c>
    </row>
    <row r="58" spans="1:10">
      <c r="A58" s="10" t="s">
        <v>169</v>
      </c>
      <c r="B58" s="11" t="s">
        <v>60</v>
      </c>
      <c r="C58" s="31" t="s">
        <v>69</v>
      </c>
      <c r="D58" s="21" t="s">
        <v>25</v>
      </c>
      <c r="E58" s="21" t="s">
        <v>72</v>
      </c>
      <c r="F58" s="31">
        <v>1413</v>
      </c>
      <c r="G58">
        <v>2.5</v>
      </c>
      <c r="H58" s="39">
        <v>3.2</v>
      </c>
      <c r="I58" s="39">
        <v>2.4</v>
      </c>
      <c r="J58">
        <f t="shared" si="0"/>
        <v>2.6999999999999997</v>
      </c>
    </row>
    <row r="59" spans="1:10">
      <c r="A59" s="10" t="s">
        <v>169</v>
      </c>
      <c r="B59" s="11" t="s">
        <v>60</v>
      </c>
      <c r="C59" s="31" t="s">
        <v>69</v>
      </c>
      <c r="D59" s="21" t="s">
        <v>25</v>
      </c>
      <c r="E59" s="21" t="s">
        <v>72</v>
      </c>
      <c r="F59" s="31">
        <v>1417</v>
      </c>
      <c r="G59" s="32" t="s">
        <v>52</v>
      </c>
      <c r="H59" s="32">
        <v>3</v>
      </c>
      <c r="I59" s="32">
        <v>3.1</v>
      </c>
      <c r="J59">
        <f t="shared" si="0"/>
        <v>3.05</v>
      </c>
    </row>
    <row r="60" spans="1:10">
      <c r="A60" s="10" t="s">
        <v>169</v>
      </c>
      <c r="B60" s="11" t="s">
        <v>60</v>
      </c>
      <c r="C60" s="31" t="s">
        <v>69</v>
      </c>
      <c r="D60" s="21" t="s">
        <v>25</v>
      </c>
      <c r="E60" s="21" t="s">
        <v>72</v>
      </c>
      <c r="F60" s="31">
        <v>1428</v>
      </c>
      <c r="G60">
        <v>2.5</v>
      </c>
      <c r="H60" s="40">
        <v>2.5</v>
      </c>
      <c r="I60" s="40">
        <v>2.1</v>
      </c>
      <c r="J60">
        <f t="shared" si="0"/>
        <v>2.3666666666666667</v>
      </c>
    </row>
    <row r="61" spans="1:10">
      <c r="A61" s="10" t="s">
        <v>169</v>
      </c>
      <c r="B61" s="11" t="s">
        <v>60</v>
      </c>
      <c r="C61" s="31" t="s">
        <v>69</v>
      </c>
      <c r="D61" s="21" t="s">
        <v>25</v>
      </c>
      <c r="E61" s="21" t="s">
        <v>73</v>
      </c>
      <c r="F61" s="31">
        <v>1448</v>
      </c>
      <c r="G61" s="32" t="s">
        <v>52</v>
      </c>
      <c r="H61" s="32">
        <v>2.9</v>
      </c>
      <c r="I61" s="32">
        <v>2.2999999999999998</v>
      </c>
      <c r="J61">
        <f t="shared" si="0"/>
        <v>2.5999999999999996</v>
      </c>
    </row>
    <row r="62" spans="1:10">
      <c r="A62" s="10" t="s">
        <v>169</v>
      </c>
      <c r="B62" s="11" t="s">
        <v>60</v>
      </c>
      <c r="C62" s="31" t="s">
        <v>69</v>
      </c>
      <c r="D62" s="21" t="s">
        <v>25</v>
      </c>
      <c r="E62" s="21" t="s">
        <v>73</v>
      </c>
      <c r="F62" s="31">
        <v>1423</v>
      </c>
      <c r="G62" s="32" t="s">
        <v>52</v>
      </c>
      <c r="H62" s="32">
        <v>2.7</v>
      </c>
      <c r="I62" s="32">
        <v>2.5</v>
      </c>
      <c r="J62">
        <f t="shared" si="0"/>
        <v>2.6</v>
      </c>
    </row>
    <row r="64" spans="1:10">
      <c r="I64" t="s">
        <v>170</v>
      </c>
      <c r="J64">
        <f>AVERAGE(J53:J62)</f>
        <v>2.628333333333333</v>
      </c>
    </row>
  </sheetData>
  <mergeCells count="6">
    <mergeCell ref="C1:D1"/>
    <mergeCell ref="H1:I1"/>
    <mergeCell ref="C18:D18"/>
    <mergeCell ref="H18:I18"/>
    <mergeCell ref="C51:D51"/>
    <mergeCell ref="H51:I51"/>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O67"/>
  <sheetViews>
    <sheetView topLeftCell="A25" workbookViewId="0">
      <selection activeCell="G49" sqref="G49"/>
    </sheetView>
  </sheetViews>
  <sheetFormatPr defaultRowHeight="15"/>
  <cols>
    <col min="1" max="1" width="9.7109375" bestFit="1" customWidth="1"/>
    <col min="4" max="4" width="10.7109375" bestFit="1" customWidth="1"/>
    <col min="7" max="7" width="9.7109375" style="20" bestFit="1" customWidth="1"/>
    <col min="8" max="8" width="12.42578125"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41344</v>
      </c>
      <c r="B3" s="11" t="s">
        <v>48</v>
      </c>
      <c r="C3" s="12">
        <v>1</v>
      </c>
      <c r="D3" s="12" t="s">
        <v>25</v>
      </c>
      <c r="E3" s="15" t="s">
        <v>15</v>
      </c>
      <c r="F3" s="16">
        <v>46</v>
      </c>
      <c r="G3" s="20">
        <v>1.9</v>
      </c>
      <c r="H3">
        <v>5</v>
      </c>
      <c r="I3">
        <v>0</v>
      </c>
      <c r="J3" t="s">
        <v>49</v>
      </c>
    </row>
    <row r="4" spans="1:11">
      <c r="A4" s="10">
        <v>41344</v>
      </c>
      <c r="B4" s="11" t="s">
        <v>48</v>
      </c>
      <c r="C4" s="12">
        <v>1</v>
      </c>
      <c r="D4" s="12" t="s">
        <v>25</v>
      </c>
      <c r="E4" s="15" t="s">
        <v>15</v>
      </c>
      <c r="F4" s="16">
        <v>49</v>
      </c>
      <c r="G4" s="20">
        <v>1.4</v>
      </c>
      <c r="H4">
        <v>5</v>
      </c>
      <c r="I4">
        <v>0</v>
      </c>
      <c r="J4" t="s">
        <v>49</v>
      </c>
    </row>
    <row r="5" spans="1:11">
      <c r="A5" s="10">
        <v>41344</v>
      </c>
      <c r="B5" s="11" t="s">
        <v>48</v>
      </c>
      <c r="C5" s="12">
        <v>1</v>
      </c>
      <c r="D5" s="12" t="s">
        <v>25</v>
      </c>
      <c r="E5" s="15" t="s">
        <v>17</v>
      </c>
      <c r="F5" s="16">
        <v>56</v>
      </c>
      <c r="G5" s="20">
        <v>2.2000000000000002</v>
      </c>
      <c r="H5">
        <v>5</v>
      </c>
      <c r="I5">
        <v>0</v>
      </c>
      <c r="J5" t="s">
        <v>49</v>
      </c>
    </row>
    <row r="6" spans="1:11">
      <c r="A6" s="10">
        <v>41344</v>
      </c>
      <c r="B6" s="11" t="s">
        <v>48</v>
      </c>
      <c r="C6" s="12">
        <v>1</v>
      </c>
      <c r="D6" s="12" t="s">
        <v>25</v>
      </c>
      <c r="E6" s="15" t="s">
        <v>17</v>
      </c>
      <c r="F6" s="16">
        <v>60</v>
      </c>
      <c r="G6" s="20">
        <v>2</v>
      </c>
      <c r="H6">
        <v>5</v>
      </c>
      <c r="I6">
        <v>0</v>
      </c>
      <c r="J6" t="s">
        <v>49</v>
      </c>
    </row>
    <row r="7" spans="1:11">
      <c r="A7" s="10">
        <v>41344</v>
      </c>
      <c r="B7" s="11" t="s">
        <v>48</v>
      </c>
      <c r="C7" s="12">
        <v>1</v>
      </c>
      <c r="D7" s="12" t="s">
        <v>25</v>
      </c>
      <c r="E7" s="15" t="s">
        <v>27</v>
      </c>
      <c r="F7" s="16">
        <v>68</v>
      </c>
      <c r="G7" s="20">
        <v>2.4</v>
      </c>
      <c r="H7">
        <v>5</v>
      </c>
      <c r="I7">
        <v>0</v>
      </c>
      <c r="J7" t="s">
        <v>49</v>
      </c>
    </row>
    <row r="8" spans="1:11">
      <c r="A8" s="10">
        <v>41344</v>
      </c>
      <c r="B8" s="11" t="s">
        <v>48</v>
      </c>
      <c r="C8" s="12">
        <v>1</v>
      </c>
      <c r="D8" s="12" t="s">
        <v>25</v>
      </c>
      <c r="E8" s="15" t="s">
        <v>27</v>
      </c>
      <c r="F8" s="16">
        <v>69</v>
      </c>
      <c r="G8" s="20">
        <v>1.8</v>
      </c>
      <c r="H8">
        <v>5</v>
      </c>
      <c r="I8">
        <v>0</v>
      </c>
      <c r="J8" t="s">
        <v>49</v>
      </c>
    </row>
    <row r="9" spans="1:11">
      <c r="A9" s="10">
        <v>41344</v>
      </c>
      <c r="B9" s="11" t="s">
        <v>48</v>
      </c>
      <c r="C9" s="12">
        <v>1</v>
      </c>
      <c r="D9" s="12" t="s">
        <v>25</v>
      </c>
      <c r="E9" s="15" t="s">
        <v>27</v>
      </c>
      <c r="F9" s="16">
        <v>70</v>
      </c>
      <c r="G9" s="20">
        <v>2.5</v>
      </c>
      <c r="H9">
        <v>5</v>
      </c>
      <c r="I9">
        <v>0</v>
      </c>
      <c r="J9" t="s">
        <v>49</v>
      </c>
    </row>
    <row r="10" spans="1:11">
      <c r="A10" s="10">
        <v>41344</v>
      </c>
      <c r="B10" s="11" t="s">
        <v>48</v>
      </c>
      <c r="C10" s="12">
        <v>1</v>
      </c>
      <c r="D10" s="12" t="s">
        <v>25</v>
      </c>
      <c r="E10" s="15" t="s">
        <v>18</v>
      </c>
      <c r="F10" s="16">
        <v>64</v>
      </c>
      <c r="G10" s="20">
        <v>3.6</v>
      </c>
      <c r="H10">
        <v>5</v>
      </c>
      <c r="I10">
        <v>0</v>
      </c>
      <c r="J10" t="s">
        <v>49</v>
      </c>
    </row>
    <row r="11" spans="1:11">
      <c r="A11" s="10">
        <v>41344</v>
      </c>
      <c r="B11" s="11" t="s">
        <v>48</v>
      </c>
      <c r="C11" s="12">
        <v>1</v>
      </c>
      <c r="D11" s="12" t="s">
        <v>25</v>
      </c>
      <c r="E11" s="15" t="s">
        <v>18</v>
      </c>
      <c r="F11" s="16">
        <v>66</v>
      </c>
      <c r="G11" s="20">
        <v>2.2000000000000002</v>
      </c>
      <c r="H11">
        <v>5</v>
      </c>
      <c r="I11">
        <v>0</v>
      </c>
      <c r="J11" t="s">
        <v>49</v>
      </c>
    </row>
    <row r="12" spans="1:11">
      <c r="A12" s="10">
        <v>41344</v>
      </c>
      <c r="B12" s="11" t="s">
        <v>48</v>
      </c>
      <c r="C12" s="12">
        <v>1</v>
      </c>
      <c r="D12" s="12" t="s">
        <v>25</v>
      </c>
      <c r="E12" s="15" t="s">
        <v>30</v>
      </c>
      <c r="F12" s="16">
        <v>77</v>
      </c>
      <c r="G12" s="20">
        <v>3.3</v>
      </c>
      <c r="H12">
        <v>5</v>
      </c>
      <c r="I12">
        <v>0</v>
      </c>
      <c r="J12" t="s">
        <v>49</v>
      </c>
    </row>
    <row r="13" spans="1:11">
      <c r="A13" s="10">
        <v>41344</v>
      </c>
      <c r="B13" s="11" t="s">
        <v>48</v>
      </c>
      <c r="C13" s="12">
        <v>1</v>
      </c>
      <c r="D13" s="12" t="s">
        <v>25</v>
      </c>
      <c r="E13" s="15" t="s">
        <v>30</v>
      </c>
      <c r="F13" s="16">
        <v>79</v>
      </c>
      <c r="G13" s="20">
        <v>3</v>
      </c>
      <c r="H13">
        <v>5</v>
      </c>
      <c r="I13">
        <v>0</v>
      </c>
      <c r="J13" t="s">
        <v>49</v>
      </c>
    </row>
    <row r="15" spans="1:11">
      <c r="F15" t="s">
        <v>50</v>
      </c>
      <c r="G15" s="20">
        <f>AVERAGE(G3:G13)</f>
        <v>2.3909090909090911</v>
      </c>
    </row>
    <row r="16" spans="1:11">
      <c r="F16" t="s">
        <v>51</v>
      </c>
      <c r="G16" s="20">
        <f>STDEV(G3:G13)</f>
        <v>0.66851259592403467</v>
      </c>
    </row>
    <row r="19" spans="1:11">
      <c r="B19" s="1"/>
      <c r="C19" s="89" t="s">
        <v>0</v>
      </c>
      <c r="D19" s="90"/>
      <c r="E19" s="2" t="s">
        <v>1</v>
      </c>
      <c r="G19" s="18"/>
      <c r="H19" s="89" t="s">
        <v>21</v>
      </c>
      <c r="I19" s="90"/>
      <c r="J19" s="1" t="s">
        <v>11</v>
      </c>
      <c r="K19" s="1"/>
    </row>
    <row r="20" spans="1:11" ht="22.5" customHeight="1">
      <c r="A20" s="7" t="s">
        <v>8</v>
      </c>
      <c r="B20" s="3" t="s">
        <v>2</v>
      </c>
      <c r="C20" s="4" t="s">
        <v>3</v>
      </c>
      <c r="D20" s="5" t="s">
        <v>4</v>
      </c>
      <c r="E20" s="6" t="s">
        <v>0</v>
      </c>
      <c r="F20" s="3" t="s">
        <v>5</v>
      </c>
      <c r="G20" s="19" t="s">
        <v>6</v>
      </c>
      <c r="H20" s="8" t="s">
        <v>9</v>
      </c>
      <c r="I20" s="9" t="s">
        <v>10</v>
      </c>
      <c r="J20" s="3" t="s">
        <v>12</v>
      </c>
      <c r="K20" s="6" t="s">
        <v>7</v>
      </c>
    </row>
    <row r="21" spans="1:11">
      <c r="A21" s="10">
        <v>41357</v>
      </c>
      <c r="B21" s="11" t="s">
        <v>48</v>
      </c>
      <c r="C21" s="12">
        <v>1</v>
      </c>
      <c r="D21" s="12" t="s">
        <v>25</v>
      </c>
      <c r="E21" s="15" t="s">
        <v>15</v>
      </c>
      <c r="F21" s="16">
        <v>46</v>
      </c>
      <c r="G21" s="20">
        <v>1.9</v>
      </c>
      <c r="H21">
        <v>5</v>
      </c>
      <c r="I21">
        <v>-5</v>
      </c>
      <c r="J21" t="s">
        <v>104</v>
      </c>
    </row>
    <row r="22" spans="1:11">
      <c r="A22" s="10">
        <v>41357</v>
      </c>
      <c r="B22" s="11" t="s">
        <v>48</v>
      </c>
      <c r="C22" s="12">
        <v>1</v>
      </c>
      <c r="D22" s="12" t="s">
        <v>25</v>
      </c>
      <c r="E22" s="15" t="s">
        <v>15</v>
      </c>
      <c r="F22" s="16">
        <v>49</v>
      </c>
      <c r="G22" s="20">
        <v>1.4</v>
      </c>
      <c r="H22">
        <v>5</v>
      </c>
      <c r="I22">
        <v>-5</v>
      </c>
      <c r="J22" t="s">
        <v>104</v>
      </c>
    </row>
    <row r="23" spans="1:11">
      <c r="A23" s="10">
        <v>41357</v>
      </c>
      <c r="B23" s="11" t="s">
        <v>48</v>
      </c>
      <c r="C23" s="12">
        <v>1</v>
      </c>
      <c r="D23" s="12" t="s">
        <v>25</v>
      </c>
      <c r="E23" s="15" t="s">
        <v>17</v>
      </c>
      <c r="F23" s="16">
        <v>56</v>
      </c>
      <c r="G23" s="20">
        <v>2.7</v>
      </c>
      <c r="H23">
        <v>5</v>
      </c>
      <c r="I23">
        <v>-5</v>
      </c>
      <c r="J23" t="s">
        <v>104</v>
      </c>
    </row>
    <row r="24" spans="1:11">
      <c r="A24" s="10">
        <v>41357</v>
      </c>
      <c r="B24" s="11" t="s">
        <v>48</v>
      </c>
      <c r="C24" s="12">
        <v>1</v>
      </c>
      <c r="D24" s="12" t="s">
        <v>25</v>
      </c>
      <c r="E24" s="15" t="s">
        <v>17</v>
      </c>
      <c r="F24" s="16">
        <v>60</v>
      </c>
      <c r="G24" s="20">
        <v>2.6</v>
      </c>
      <c r="H24">
        <v>5</v>
      </c>
      <c r="I24">
        <v>-5</v>
      </c>
      <c r="J24" t="s">
        <v>104</v>
      </c>
    </row>
    <row r="25" spans="1:11">
      <c r="A25" s="10">
        <v>41357</v>
      </c>
      <c r="B25" s="11" t="s">
        <v>48</v>
      </c>
      <c r="C25" s="12">
        <v>1</v>
      </c>
      <c r="D25" s="12" t="s">
        <v>25</v>
      </c>
      <c r="E25" s="15" t="s">
        <v>27</v>
      </c>
      <c r="F25" s="16">
        <v>68</v>
      </c>
      <c r="G25" s="20">
        <v>2.6</v>
      </c>
      <c r="H25">
        <v>5</v>
      </c>
      <c r="I25">
        <v>-5</v>
      </c>
      <c r="J25" t="s">
        <v>104</v>
      </c>
    </row>
    <row r="26" spans="1:11">
      <c r="A26" s="10">
        <v>41357</v>
      </c>
      <c r="B26" s="11" t="s">
        <v>48</v>
      </c>
      <c r="C26" s="12">
        <v>1</v>
      </c>
      <c r="D26" s="12" t="s">
        <v>25</v>
      </c>
      <c r="E26" s="15" t="s">
        <v>27</v>
      </c>
      <c r="F26" s="16">
        <v>69</v>
      </c>
      <c r="G26" s="20">
        <v>2</v>
      </c>
      <c r="H26">
        <v>5</v>
      </c>
      <c r="I26">
        <v>-5</v>
      </c>
      <c r="J26" t="s">
        <v>104</v>
      </c>
    </row>
    <row r="27" spans="1:11">
      <c r="A27" s="10">
        <v>41357</v>
      </c>
      <c r="B27" s="11" t="s">
        <v>48</v>
      </c>
      <c r="C27" s="12">
        <v>1</v>
      </c>
      <c r="D27" s="12" t="s">
        <v>25</v>
      </c>
      <c r="E27" s="15" t="s">
        <v>27</v>
      </c>
      <c r="F27" s="16">
        <v>70</v>
      </c>
      <c r="G27" s="20">
        <v>2.7</v>
      </c>
      <c r="H27">
        <v>5</v>
      </c>
      <c r="I27">
        <v>-5</v>
      </c>
      <c r="J27" t="s">
        <v>104</v>
      </c>
    </row>
    <row r="28" spans="1:11">
      <c r="A28" s="10">
        <v>41357</v>
      </c>
      <c r="B28" s="11" t="s">
        <v>48</v>
      </c>
      <c r="C28" s="12">
        <v>1</v>
      </c>
      <c r="D28" s="12" t="s">
        <v>25</v>
      </c>
      <c r="E28" s="15" t="s">
        <v>18</v>
      </c>
      <c r="F28" s="16">
        <v>64</v>
      </c>
      <c r="G28" s="20" t="s">
        <v>52</v>
      </c>
      <c r="H28">
        <v>5</v>
      </c>
      <c r="I28">
        <v>-5</v>
      </c>
      <c r="J28" t="s">
        <v>104</v>
      </c>
      <c r="K28" t="s">
        <v>105</v>
      </c>
    </row>
    <row r="29" spans="1:11">
      <c r="A29" s="10">
        <v>41357</v>
      </c>
      <c r="B29" s="11" t="s">
        <v>48</v>
      </c>
      <c r="C29" s="12">
        <v>1</v>
      </c>
      <c r="D29" s="12" t="s">
        <v>25</v>
      </c>
      <c r="E29" s="15" t="s">
        <v>18</v>
      </c>
      <c r="F29" s="16">
        <v>66</v>
      </c>
      <c r="G29" s="20" t="s">
        <v>52</v>
      </c>
      <c r="H29">
        <v>5</v>
      </c>
      <c r="I29">
        <v>-5</v>
      </c>
      <c r="J29" t="s">
        <v>104</v>
      </c>
      <c r="K29" t="s">
        <v>106</v>
      </c>
    </row>
    <row r="30" spans="1:11">
      <c r="A30" s="10">
        <v>41357</v>
      </c>
      <c r="B30" s="11" t="s">
        <v>48</v>
      </c>
      <c r="C30" s="12">
        <v>1</v>
      </c>
      <c r="D30" s="12" t="s">
        <v>25</v>
      </c>
      <c r="E30" s="15" t="s">
        <v>30</v>
      </c>
      <c r="F30" s="16">
        <v>77</v>
      </c>
      <c r="G30" s="20">
        <v>3.1</v>
      </c>
      <c r="H30">
        <v>5</v>
      </c>
      <c r="I30">
        <v>-5</v>
      </c>
      <c r="J30" t="s">
        <v>104</v>
      </c>
    </row>
    <row r="31" spans="1:11">
      <c r="A31" s="10">
        <v>41357</v>
      </c>
      <c r="B31" s="11" t="s">
        <v>48</v>
      </c>
      <c r="C31" s="12">
        <v>1</v>
      </c>
      <c r="D31" s="12" t="s">
        <v>25</v>
      </c>
      <c r="E31" s="15" t="s">
        <v>30</v>
      </c>
      <c r="F31" s="16">
        <v>79</v>
      </c>
      <c r="G31" s="20">
        <v>3.5</v>
      </c>
      <c r="H31">
        <v>5</v>
      </c>
      <c r="I31">
        <v>-5</v>
      </c>
      <c r="J31" t="s">
        <v>104</v>
      </c>
    </row>
    <row r="33" spans="1:10">
      <c r="F33" t="s">
        <v>50</v>
      </c>
      <c r="G33" s="20">
        <f>AVERAGE(G21:G31)</f>
        <v>2.5</v>
      </c>
    </row>
    <row r="34" spans="1:10">
      <c r="F34" t="s">
        <v>103</v>
      </c>
      <c r="G34" s="20">
        <f>STDEV(G21:G31)</f>
        <v>0.64031242374328501</v>
      </c>
    </row>
    <row r="37" spans="1:10">
      <c r="A37" s="10">
        <v>41364</v>
      </c>
      <c r="B37" s="11" t="s">
        <v>48</v>
      </c>
      <c r="C37" s="12">
        <v>1</v>
      </c>
      <c r="D37" s="12" t="s">
        <v>25</v>
      </c>
      <c r="E37" s="15" t="s">
        <v>15</v>
      </c>
      <c r="F37" s="16">
        <v>46</v>
      </c>
      <c r="G37" s="20">
        <v>1.8</v>
      </c>
      <c r="H37">
        <v>12.8</v>
      </c>
      <c r="I37">
        <v>-7.8</v>
      </c>
      <c r="J37" t="s">
        <v>137</v>
      </c>
    </row>
    <row r="38" spans="1:10">
      <c r="A38" s="10">
        <v>41364</v>
      </c>
      <c r="B38" s="11" t="s">
        <v>48</v>
      </c>
      <c r="C38" s="12">
        <v>1</v>
      </c>
      <c r="D38" s="12" t="s">
        <v>25</v>
      </c>
      <c r="E38" s="15" t="s">
        <v>15</v>
      </c>
      <c r="F38" s="16">
        <v>49</v>
      </c>
      <c r="G38" s="20">
        <v>1.5</v>
      </c>
      <c r="H38">
        <v>12.8</v>
      </c>
      <c r="I38">
        <v>-7.8</v>
      </c>
      <c r="J38" t="s">
        <v>137</v>
      </c>
    </row>
    <row r="39" spans="1:10">
      <c r="A39" s="10">
        <v>41364</v>
      </c>
      <c r="B39" s="11" t="s">
        <v>48</v>
      </c>
      <c r="C39" s="12">
        <v>1</v>
      </c>
      <c r="D39" s="12" t="s">
        <v>25</v>
      </c>
      <c r="E39" s="15" t="s">
        <v>17</v>
      </c>
      <c r="F39" s="16">
        <v>56</v>
      </c>
      <c r="G39" s="20">
        <v>1.8</v>
      </c>
      <c r="H39">
        <v>12.8</v>
      </c>
      <c r="I39">
        <v>-7.8</v>
      </c>
      <c r="J39" t="s">
        <v>137</v>
      </c>
    </row>
    <row r="40" spans="1:10">
      <c r="A40" s="10">
        <v>41364</v>
      </c>
      <c r="B40" s="11" t="s">
        <v>48</v>
      </c>
      <c r="C40" s="12">
        <v>1</v>
      </c>
      <c r="D40" s="12" t="s">
        <v>25</v>
      </c>
      <c r="E40" s="15" t="s">
        <v>17</v>
      </c>
      <c r="F40" s="16">
        <v>60</v>
      </c>
      <c r="G40" s="20">
        <v>2.2999999999999998</v>
      </c>
      <c r="H40">
        <v>12.8</v>
      </c>
      <c r="I40">
        <v>-7.8</v>
      </c>
      <c r="J40" t="s">
        <v>137</v>
      </c>
    </row>
    <row r="41" spans="1:10">
      <c r="A41" s="10">
        <v>41364</v>
      </c>
      <c r="B41" s="11" t="s">
        <v>48</v>
      </c>
      <c r="C41" s="12">
        <v>1</v>
      </c>
      <c r="D41" s="12" t="s">
        <v>25</v>
      </c>
      <c r="E41" s="15" t="s">
        <v>27</v>
      </c>
      <c r="F41" s="16">
        <v>68</v>
      </c>
      <c r="G41" s="20">
        <v>2.2000000000000002</v>
      </c>
      <c r="H41">
        <v>12.8</v>
      </c>
      <c r="I41">
        <v>-7.8</v>
      </c>
      <c r="J41" t="s">
        <v>137</v>
      </c>
    </row>
    <row r="42" spans="1:10">
      <c r="A42" s="10">
        <v>41364</v>
      </c>
      <c r="B42" s="11" t="s">
        <v>48</v>
      </c>
      <c r="C42" s="12">
        <v>1</v>
      </c>
      <c r="D42" s="12" t="s">
        <v>25</v>
      </c>
      <c r="E42" s="15" t="s">
        <v>27</v>
      </c>
      <c r="F42" s="16">
        <v>69</v>
      </c>
      <c r="G42" s="20">
        <v>1.9</v>
      </c>
      <c r="H42">
        <v>12.8</v>
      </c>
      <c r="I42">
        <v>-7.8</v>
      </c>
      <c r="J42" t="s">
        <v>137</v>
      </c>
    </row>
    <row r="43" spans="1:10">
      <c r="A43" s="10">
        <v>41364</v>
      </c>
      <c r="B43" s="11" t="s">
        <v>48</v>
      </c>
      <c r="C43" s="12">
        <v>1</v>
      </c>
      <c r="D43" s="12" t="s">
        <v>25</v>
      </c>
      <c r="E43" s="15" t="s">
        <v>27</v>
      </c>
      <c r="F43" s="16">
        <v>70</v>
      </c>
      <c r="G43" s="20">
        <v>2.2000000000000002</v>
      </c>
      <c r="H43">
        <v>12.8</v>
      </c>
      <c r="I43">
        <v>-7.8</v>
      </c>
      <c r="J43" t="s">
        <v>137</v>
      </c>
    </row>
    <row r="44" spans="1:10">
      <c r="A44" s="10">
        <v>41364</v>
      </c>
      <c r="B44" s="11" t="s">
        <v>48</v>
      </c>
      <c r="C44" s="12">
        <v>1</v>
      </c>
      <c r="D44" s="12" t="s">
        <v>25</v>
      </c>
      <c r="E44" s="15" t="s">
        <v>18</v>
      </c>
      <c r="F44" s="16">
        <v>64</v>
      </c>
      <c r="G44" s="20">
        <v>2.6</v>
      </c>
      <c r="H44">
        <v>12.8</v>
      </c>
      <c r="I44">
        <v>-7.8</v>
      </c>
      <c r="J44" t="s">
        <v>137</v>
      </c>
    </row>
    <row r="45" spans="1:10">
      <c r="A45" s="10">
        <v>41364</v>
      </c>
      <c r="B45" s="11" t="s">
        <v>48</v>
      </c>
      <c r="C45" s="12">
        <v>1</v>
      </c>
      <c r="D45" s="12" t="s">
        <v>25</v>
      </c>
      <c r="E45" s="15" t="s">
        <v>18</v>
      </c>
      <c r="F45" s="16">
        <v>66</v>
      </c>
      <c r="G45" s="20">
        <v>2.1</v>
      </c>
      <c r="H45">
        <v>12.8</v>
      </c>
      <c r="I45">
        <v>-7.8</v>
      </c>
      <c r="J45" t="s">
        <v>137</v>
      </c>
    </row>
    <row r="46" spans="1:10">
      <c r="A46" s="10">
        <v>41364</v>
      </c>
      <c r="B46" s="11" t="s">
        <v>48</v>
      </c>
      <c r="C46" s="12">
        <v>1</v>
      </c>
      <c r="D46" s="12" t="s">
        <v>25</v>
      </c>
      <c r="E46" s="15" t="s">
        <v>30</v>
      </c>
      <c r="F46" s="16">
        <v>77</v>
      </c>
      <c r="G46" s="20">
        <v>3.1</v>
      </c>
      <c r="H46">
        <v>12.8</v>
      </c>
      <c r="I46">
        <v>-7.8</v>
      </c>
      <c r="J46" t="s">
        <v>137</v>
      </c>
    </row>
    <row r="47" spans="1:10">
      <c r="A47" s="10">
        <v>41364</v>
      </c>
      <c r="B47" s="11" t="s">
        <v>48</v>
      </c>
      <c r="C47" s="12">
        <v>1</v>
      </c>
      <c r="D47" s="12" t="s">
        <v>25</v>
      </c>
      <c r="E47" s="15" t="s">
        <v>30</v>
      </c>
      <c r="F47" s="16">
        <v>79</v>
      </c>
      <c r="G47" s="20">
        <v>2.9</v>
      </c>
      <c r="H47">
        <v>12.8</v>
      </c>
      <c r="I47">
        <v>-7.8</v>
      </c>
      <c r="J47" t="s">
        <v>137</v>
      </c>
    </row>
    <row r="49" spans="1:15">
      <c r="F49" t="s">
        <v>50</v>
      </c>
      <c r="G49" s="20">
        <f>AVERAGE(G37:G47)</f>
        <v>2.2181818181818183</v>
      </c>
    </row>
    <row r="50" spans="1:15">
      <c r="F50" t="s">
        <v>103</v>
      </c>
      <c r="G50" s="20">
        <f>STDEV(G37:G47)</f>
        <v>0.48747960330291029</v>
      </c>
    </row>
    <row r="53" spans="1:15">
      <c r="B53" s="1"/>
      <c r="C53" s="89" t="s">
        <v>0</v>
      </c>
      <c r="D53" s="90"/>
      <c r="E53" s="2" t="s">
        <v>1</v>
      </c>
      <c r="G53" s="44"/>
      <c r="H53" s="89" t="s">
        <v>6</v>
      </c>
      <c r="I53" s="90"/>
      <c r="J53" s="1"/>
      <c r="K53" s="1"/>
    </row>
    <row r="54" spans="1:15" ht="30">
      <c r="A54" s="7" t="s">
        <v>8</v>
      </c>
      <c r="B54" s="3" t="s">
        <v>2</v>
      </c>
      <c r="C54" s="4" t="s">
        <v>3</v>
      </c>
      <c r="D54" s="5" t="s">
        <v>4</v>
      </c>
      <c r="E54" s="6" t="s">
        <v>0</v>
      </c>
      <c r="F54" s="3" t="s">
        <v>5</v>
      </c>
      <c r="G54" s="47">
        <v>41344</v>
      </c>
      <c r="H54" s="47">
        <v>41357</v>
      </c>
      <c r="I54" s="48">
        <v>41364</v>
      </c>
      <c r="J54" s="6" t="s">
        <v>173</v>
      </c>
      <c r="K54" s="6" t="s">
        <v>7</v>
      </c>
      <c r="L54" t="s">
        <v>183</v>
      </c>
      <c r="M54" t="s">
        <v>187</v>
      </c>
      <c r="N54" t="s">
        <v>188</v>
      </c>
      <c r="O54" t="s">
        <v>189</v>
      </c>
    </row>
    <row r="55" spans="1:15">
      <c r="A55" s="10" t="s">
        <v>168</v>
      </c>
      <c r="B55" s="11" t="s">
        <v>48</v>
      </c>
      <c r="C55" s="12">
        <v>1</v>
      </c>
      <c r="D55" s="12" t="s">
        <v>25</v>
      </c>
      <c r="E55" s="15" t="s">
        <v>15</v>
      </c>
      <c r="F55" s="16">
        <v>46</v>
      </c>
      <c r="G55" s="20">
        <v>1.9</v>
      </c>
      <c r="H55" s="20">
        <v>1.9</v>
      </c>
      <c r="I55" s="20">
        <v>1.8</v>
      </c>
      <c r="J55" s="20">
        <f>AVERAGE(G55:I55)</f>
        <v>1.8666666666666665</v>
      </c>
      <c r="L55" s="54">
        <v>34.4</v>
      </c>
      <c r="M55" s="54">
        <v>33.9</v>
      </c>
      <c r="N55" s="58">
        <f>L55-M55</f>
        <v>0.5</v>
      </c>
      <c r="O55">
        <f>((N55/2)*(N55/2))*3.14159265359</f>
        <v>0.196349540849375</v>
      </c>
    </row>
    <row r="56" spans="1:15">
      <c r="A56" s="10" t="s">
        <v>168</v>
      </c>
      <c r="B56" s="11" t="s">
        <v>48</v>
      </c>
      <c r="C56" s="12">
        <v>1</v>
      </c>
      <c r="D56" s="12" t="s">
        <v>25</v>
      </c>
      <c r="E56" s="15" t="s">
        <v>15</v>
      </c>
      <c r="F56" s="16">
        <v>49</v>
      </c>
      <c r="G56" s="20">
        <v>1.4</v>
      </c>
      <c r="H56" s="20">
        <v>1.4</v>
      </c>
      <c r="I56" s="20">
        <v>1.5</v>
      </c>
      <c r="J56" s="20">
        <f t="shared" ref="J56:J65" si="0">AVERAGE(G56:I56)</f>
        <v>1.4333333333333333</v>
      </c>
      <c r="L56" s="54">
        <v>17.100000000000001</v>
      </c>
      <c r="M56" s="54">
        <v>16.899999999999999</v>
      </c>
      <c r="N56" s="58">
        <f t="shared" ref="N56:N65" si="1">L56-M56</f>
        <v>0.20000000000000284</v>
      </c>
      <c r="O56">
        <f t="shared" ref="O56:O65" si="2">((N56/2)*(N56/2))*3.14159265359</f>
        <v>3.1415926535900897E-2</v>
      </c>
    </row>
    <row r="57" spans="1:15">
      <c r="A57" s="10" t="s">
        <v>168</v>
      </c>
      <c r="B57" s="11" t="s">
        <v>48</v>
      </c>
      <c r="C57" s="12">
        <v>1</v>
      </c>
      <c r="D57" s="12" t="s">
        <v>25</v>
      </c>
      <c r="E57" s="15" t="s">
        <v>17</v>
      </c>
      <c r="F57" s="16">
        <v>56</v>
      </c>
      <c r="G57" s="20">
        <v>2.2000000000000002</v>
      </c>
      <c r="H57" s="20">
        <v>2.7</v>
      </c>
      <c r="I57" s="20">
        <v>1.8</v>
      </c>
      <c r="J57" s="20">
        <f t="shared" si="0"/>
        <v>2.2333333333333334</v>
      </c>
      <c r="L57" s="54">
        <v>50.3</v>
      </c>
      <c r="M57" s="54">
        <v>49.9</v>
      </c>
      <c r="N57" s="58">
        <f t="shared" si="1"/>
        <v>0.39999999999999858</v>
      </c>
      <c r="O57">
        <f t="shared" si="2"/>
        <v>0.12566370614359912</v>
      </c>
    </row>
    <row r="58" spans="1:15">
      <c r="A58" s="10" t="s">
        <v>168</v>
      </c>
      <c r="B58" s="11" t="s">
        <v>48</v>
      </c>
      <c r="C58" s="12">
        <v>1</v>
      </c>
      <c r="D58" s="12" t="s">
        <v>25</v>
      </c>
      <c r="E58" s="15" t="s">
        <v>17</v>
      </c>
      <c r="F58" s="16">
        <v>60</v>
      </c>
      <c r="G58" s="20">
        <v>2</v>
      </c>
      <c r="H58" s="20">
        <v>2.6</v>
      </c>
      <c r="I58" s="20">
        <v>2.2999999999999998</v>
      </c>
      <c r="J58" s="20">
        <f t="shared" si="0"/>
        <v>2.2999999999999998</v>
      </c>
      <c r="L58" s="54">
        <v>43.9</v>
      </c>
      <c r="M58" s="54">
        <v>43.8</v>
      </c>
      <c r="N58" s="58">
        <f t="shared" si="1"/>
        <v>0.10000000000000142</v>
      </c>
      <c r="O58">
        <f t="shared" si="2"/>
        <v>7.8539816339752242E-3</v>
      </c>
    </row>
    <row r="59" spans="1:15">
      <c r="A59" s="10" t="s">
        <v>168</v>
      </c>
      <c r="B59" s="11" t="s">
        <v>48</v>
      </c>
      <c r="C59" s="12">
        <v>1</v>
      </c>
      <c r="D59" s="12" t="s">
        <v>25</v>
      </c>
      <c r="E59" s="15" t="s">
        <v>27</v>
      </c>
      <c r="F59" s="16">
        <v>68</v>
      </c>
      <c r="G59" s="20">
        <v>2.4</v>
      </c>
      <c r="H59" s="20">
        <v>2.6</v>
      </c>
      <c r="I59" s="20">
        <v>2.2000000000000002</v>
      </c>
      <c r="J59" s="20">
        <f t="shared" si="0"/>
        <v>2.4</v>
      </c>
      <c r="L59" s="54">
        <v>58.3</v>
      </c>
      <c r="M59" s="54">
        <v>56.2</v>
      </c>
      <c r="N59" s="58">
        <f t="shared" si="1"/>
        <v>2.0999999999999943</v>
      </c>
      <c r="O59">
        <f t="shared" si="2"/>
        <v>3.4636059005829565</v>
      </c>
    </row>
    <row r="60" spans="1:15">
      <c r="A60" s="10" t="s">
        <v>168</v>
      </c>
      <c r="B60" s="11" t="s">
        <v>48</v>
      </c>
      <c r="C60" s="12">
        <v>1</v>
      </c>
      <c r="D60" s="12" t="s">
        <v>25</v>
      </c>
      <c r="E60" s="15" t="s">
        <v>27</v>
      </c>
      <c r="F60" s="16">
        <v>69</v>
      </c>
      <c r="G60" s="20">
        <v>1.8</v>
      </c>
      <c r="H60" s="20">
        <v>2</v>
      </c>
      <c r="I60" s="20">
        <v>1.9</v>
      </c>
      <c r="J60" s="20">
        <f t="shared" si="0"/>
        <v>1.8999999999999997</v>
      </c>
      <c r="L60" s="54">
        <v>30.5</v>
      </c>
      <c r="M60" s="54">
        <v>29.7</v>
      </c>
      <c r="N60" s="58">
        <f t="shared" si="1"/>
        <v>0.80000000000000071</v>
      </c>
      <c r="O60">
        <f t="shared" si="2"/>
        <v>0.50265482457440092</v>
      </c>
    </row>
    <row r="61" spans="1:15">
      <c r="A61" s="10" t="s">
        <v>168</v>
      </c>
      <c r="B61" s="11" t="s">
        <v>48</v>
      </c>
      <c r="C61" s="12">
        <v>1</v>
      </c>
      <c r="D61" s="12" t="s">
        <v>25</v>
      </c>
      <c r="E61" s="15" t="s">
        <v>27</v>
      </c>
      <c r="F61" s="16">
        <v>70</v>
      </c>
      <c r="G61" s="20">
        <v>2.5</v>
      </c>
      <c r="H61" s="20">
        <v>2.7</v>
      </c>
      <c r="I61" s="20">
        <v>2.2000000000000002</v>
      </c>
      <c r="J61" s="20">
        <f t="shared" si="0"/>
        <v>2.4666666666666668</v>
      </c>
      <c r="L61" s="54">
        <v>29.7</v>
      </c>
      <c r="M61" s="54">
        <v>29</v>
      </c>
      <c r="N61" s="58">
        <f t="shared" si="1"/>
        <v>0.69999999999999929</v>
      </c>
      <c r="O61">
        <f t="shared" si="2"/>
        <v>0.38484510006477424</v>
      </c>
    </row>
    <row r="62" spans="1:15">
      <c r="A62" s="10" t="s">
        <v>168</v>
      </c>
      <c r="B62" s="11" t="s">
        <v>48</v>
      </c>
      <c r="C62" s="12">
        <v>1</v>
      </c>
      <c r="D62" s="12" t="s">
        <v>25</v>
      </c>
      <c r="E62" s="15" t="s">
        <v>18</v>
      </c>
      <c r="F62" s="16">
        <v>64</v>
      </c>
      <c r="G62" s="20">
        <v>3.6</v>
      </c>
      <c r="H62" s="20" t="s">
        <v>52</v>
      </c>
      <c r="I62" s="20">
        <v>2.6</v>
      </c>
      <c r="J62" s="20">
        <f t="shared" si="0"/>
        <v>3.1</v>
      </c>
      <c r="L62" s="54">
        <v>28</v>
      </c>
      <c r="M62" s="54">
        <v>25.7</v>
      </c>
      <c r="N62" s="58">
        <f t="shared" si="1"/>
        <v>2.3000000000000007</v>
      </c>
      <c r="O62">
        <f t="shared" si="2"/>
        <v>4.1547562843727777</v>
      </c>
    </row>
    <row r="63" spans="1:15">
      <c r="A63" s="10" t="s">
        <v>168</v>
      </c>
      <c r="B63" s="11" t="s">
        <v>48</v>
      </c>
      <c r="C63" s="12">
        <v>1</v>
      </c>
      <c r="D63" s="12" t="s">
        <v>25</v>
      </c>
      <c r="E63" s="15" t="s">
        <v>18</v>
      </c>
      <c r="F63" s="16">
        <v>66</v>
      </c>
      <c r="G63" s="20">
        <v>2.2000000000000002</v>
      </c>
      <c r="H63" s="20" t="s">
        <v>52</v>
      </c>
      <c r="I63" s="20">
        <v>2.1</v>
      </c>
      <c r="J63" s="20">
        <f t="shared" si="0"/>
        <v>2.1500000000000004</v>
      </c>
      <c r="L63" s="54">
        <v>34.799999999999997</v>
      </c>
      <c r="M63" s="54">
        <v>32.799999999999997</v>
      </c>
      <c r="N63" s="58">
        <f t="shared" si="1"/>
        <v>2</v>
      </c>
      <c r="O63">
        <f t="shared" si="2"/>
        <v>3.1415926535900001</v>
      </c>
    </row>
    <row r="64" spans="1:15">
      <c r="A64" s="10" t="s">
        <v>168</v>
      </c>
      <c r="B64" s="11" t="s">
        <v>48</v>
      </c>
      <c r="C64" s="12">
        <v>1</v>
      </c>
      <c r="D64" s="12" t="s">
        <v>25</v>
      </c>
      <c r="E64" s="15" t="s">
        <v>30</v>
      </c>
      <c r="F64" s="16">
        <v>77</v>
      </c>
      <c r="G64" s="20">
        <v>3.3</v>
      </c>
      <c r="H64" s="20">
        <v>3.1</v>
      </c>
      <c r="I64" s="20">
        <v>3.1</v>
      </c>
      <c r="J64" s="20">
        <f t="shared" si="0"/>
        <v>3.1666666666666665</v>
      </c>
      <c r="L64" s="54">
        <v>39.299999999999997</v>
      </c>
      <c r="M64" s="54">
        <v>39.6</v>
      </c>
      <c r="N64" s="58">
        <f t="shared" si="1"/>
        <v>-0.30000000000000426</v>
      </c>
      <c r="O64">
        <f t="shared" si="2"/>
        <v>7.0685834705777009E-2</v>
      </c>
    </row>
    <row r="65" spans="1:15">
      <c r="A65" s="10" t="s">
        <v>168</v>
      </c>
      <c r="B65" s="11" t="s">
        <v>48</v>
      </c>
      <c r="C65" s="12">
        <v>1</v>
      </c>
      <c r="D65" s="12" t="s">
        <v>25</v>
      </c>
      <c r="E65" s="15" t="s">
        <v>30</v>
      </c>
      <c r="F65" s="16">
        <v>79</v>
      </c>
      <c r="G65" s="20">
        <v>3</v>
      </c>
      <c r="H65" s="20">
        <v>3.5</v>
      </c>
      <c r="I65" s="20">
        <v>2.9</v>
      </c>
      <c r="J65" s="20">
        <f t="shared" si="0"/>
        <v>3.1333333333333333</v>
      </c>
      <c r="L65" s="54">
        <v>55</v>
      </c>
      <c r="M65" s="54">
        <v>54</v>
      </c>
      <c r="N65" s="58">
        <f t="shared" si="1"/>
        <v>1</v>
      </c>
      <c r="O65">
        <f t="shared" si="2"/>
        <v>0.78539816339750002</v>
      </c>
    </row>
    <row r="66" spans="1:15">
      <c r="M66" s="56"/>
      <c r="N66" s="56"/>
    </row>
    <row r="67" spans="1:15">
      <c r="I67" t="s">
        <v>170</v>
      </c>
      <c r="J67" s="20">
        <f>AVERAGE(J55:J65)</f>
        <v>2.3772727272727274</v>
      </c>
    </row>
  </sheetData>
  <mergeCells count="6">
    <mergeCell ref="C1:D1"/>
    <mergeCell ref="H1:I1"/>
    <mergeCell ref="C19:D19"/>
    <mergeCell ref="H19:I19"/>
    <mergeCell ref="C53:D53"/>
    <mergeCell ref="H53:I5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R79"/>
  <sheetViews>
    <sheetView topLeftCell="A35" workbookViewId="0">
      <selection activeCell="G58" sqref="G58"/>
    </sheetView>
  </sheetViews>
  <sheetFormatPr defaultRowHeight="15"/>
  <cols>
    <col min="1" max="1" width="9.7109375" bestFit="1" customWidth="1"/>
    <col min="4" max="4" width="10.7109375" bestFit="1" customWidth="1"/>
    <col min="7" max="7" width="12" bestFit="1" customWidth="1"/>
    <col min="8" max="8" width="12.5703125"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41344</v>
      </c>
      <c r="B3" s="21" t="s">
        <v>48</v>
      </c>
      <c r="C3" s="22">
        <v>2</v>
      </c>
      <c r="D3" s="22" t="s">
        <v>14</v>
      </c>
      <c r="E3" s="15" t="s">
        <v>15</v>
      </c>
      <c r="F3" s="16">
        <v>87</v>
      </c>
      <c r="G3">
        <v>2.2999999999999998</v>
      </c>
      <c r="H3">
        <v>5</v>
      </c>
      <c r="I3">
        <v>0</v>
      </c>
      <c r="J3" t="s">
        <v>49</v>
      </c>
    </row>
    <row r="4" spans="1:11">
      <c r="A4" s="10">
        <v>41344</v>
      </c>
      <c r="B4" s="21" t="s">
        <v>48</v>
      </c>
      <c r="C4" s="22">
        <v>2</v>
      </c>
      <c r="D4" s="22" t="s">
        <v>14</v>
      </c>
      <c r="E4" s="15" t="s">
        <v>16</v>
      </c>
      <c r="F4" s="16">
        <v>92</v>
      </c>
      <c r="G4">
        <v>2.2000000000000002</v>
      </c>
      <c r="H4">
        <v>5</v>
      </c>
      <c r="I4">
        <v>0</v>
      </c>
      <c r="J4" t="s">
        <v>49</v>
      </c>
    </row>
    <row r="5" spans="1:11">
      <c r="A5" s="10">
        <v>41344</v>
      </c>
      <c r="B5" s="21" t="s">
        <v>48</v>
      </c>
      <c r="C5" s="22">
        <v>2</v>
      </c>
      <c r="D5" s="22" t="s">
        <v>14</v>
      </c>
      <c r="E5" s="15" t="s">
        <v>16</v>
      </c>
      <c r="F5" s="16">
        <v>94</v>
      </c>
      <c r="G5">
        <v>3.1</v>
      </c>
      <c r="H5">
        <v>5</v>
      </c>
      <c r="I5">
        <v>0</v>
      </c>
      <c r="J5" t="s">
        <v>49</v>
      </c>
    </row>
    <row r="6" spans="1:11">
      <c r="A6" s="10">
        <v>41344</v>
      </c>
      <c r="B6" s="21" t="s">
        <v>48</v>
      </c>
      <c r="C6" s="22">
        <v>2</v>
      </c>
      <c r="D6" s="22" t="s">
        <v>14</v>
      </c>
      <c r="E6" s="15" t="s">
        <v>16</v>
      </c>
      <c r="F6" s="16">
        <v>1092</v>
      </c>
      <c r="G6">
        <v>1.9</v>
      </c>
      <c r="H6">
        <v>5</v>
      </c>
      <c r="I6">
        <v>0</v>
      </c>
      <c r="J6" t="s">
        <v>49</v>
      </c>
    </row>
    <row r="7" spans="1:11">
      <c r="A7" s="10">
        <v>41344</v>
      </c>
      <c r="B7" s="21" t="s">
        <v>48</v>
      </c>
      <c r="C7" s="22">
        <v>2</v>
      </c>
      <c r="D7" s="22" t="s">
        <v>14</v>
      </c>
      <c r="E7" s="15" t="s">
        <v>17</v>
      </c>
      <c r="F7" s="16">
        <v>98</v>
      </c>
      <c r="G7">
        <v>2.2999999999999998</v>
      </c>
      <c r="H7">
        <v>5</v>
      </c>
      <c r="I7">
        <v>0</v>
      </c>
      <c r="J7" t="s">
        <v>49</v>
      </c>
    </row>
    <row r="8" spans="1:11">
      <c r="A8" s="10">
        <v>41344</v>
      </c>
      <c r="B8" s="21" t="s">
        <v>48</v>
      </c>
      <c r="C8" s="22">
        <v>2</v>
      </c>
      <c r="D8" s="22" t="s">
        <v>14</v>
      </c>
      <c r="E8" s="15" t="s">
        <v>17</v>
      </c>
      <c r="F8" s="16">
        <v>99</v>
      </c>
      <c r="G8" t="s">
        <v>52</v>
      </c>
      <c r="H8">
        <v>5</v>
      </c>
      <c r="I8">
        <v>0</v>
      </c>
      <c r="J8" t="s">
        <v>49</v>
      </c>
      <c r="K8" t="s">
        <v>53</v>
      </c>
    </row>
    <row r="9" spans="1:11">
      <c r="A9" s="10">
        <v>41344</v>
      </c>
      <c r="B9" s="21" t="s">
        <v>48</v>
      </c>
      <c r="C9" s="22">
        <v>2</v>
      </c>
      <c r="D9" s="22" t="s">
        <v>14</v>
      </c>
      <c r="E9" s="15" t="s">
        <v>17</v>
      </c>
      <c r="F9" s="16">
        <v>8840</v>
      </c>
      <c r="G9">
        <v>2.2999999999999998</v>
      </c>
      <c r="H9">
        <v>5</v>
      </c>
      <c r="I9">
        <v>0</v>
      </c>
      <c r="J9" t="s">
        <v>49</v>
      </c>
    </row>
    <row r="10" spans="1:11">
      <c r="A10" s="10">
        <v>41344</v>
      </c>
      <c r="B10" s="21" t="s">
        <v>48</v>
      </c>
      <c r="C10" s="22">
        <v>2</v>
      </c>
      <c r="D10" s="22" t="s">
        <v>14</v>
      </c>
      <c r="E10" s="15" t="s">
        <v>26</v>
      </c>
      <c r="F10" s="16">
        <v>117</v>
      </c>
      <c r="G10">
        <v>2.8</v>
      </c>
      <c r="H10">
        <v>5</v>
      </c>
      <c r="I10">
        <v>0</v>
      </c>
      <c r="J10" t="s">
        <v>49</v>
      </c>
    </row>
    <row r="11" spans="1:11">
      <c r="A11" s="10">
        <v>41344</v>
      </c>
      <c r="B11" s="21" t="s">
        <v>48</v>
      </c>
      <c r="C11" s="22">
        <v>2</v>
      </c>
      <c r="D11" s="22" t="s">
        <v>14</v>
      </c>
      <c r="E11" s="15" t="s">
        <v>27</v>
      </c>
      <c r="F11" s="16">
        <v>110</v>
      </c>
      <c r="G11">
        <v>3</v>
      </c>
      <c r="H11">
        <v>5</v>
      </c>
      <c r="I11">
        <v>0</v>
      </c>
      <c r="J11" t="s">
        <v>49</v>
      </c>
    </row>
    <row r="12" spans="1:11">
      <c r="A12" s="10">
        <v>41344</v>
      </c>
      <c r="B12" s="21" t="s">
        <v>48</v>
      </c>
      <c r="C12" s="22">
        <v>2</v>
      </c>
      <c r="D12" s="22" t="s">
        <v>14</v>
      </c>
      <c r="E12" s="15" t="s">
        <v>27</v>
      </c>
      <c r="F12" s="16">
        <v>112</v>
      </c>
      <c r="G12">
        <v>2.2000000000000002</v>
      </c>
      <c r="H12">
        <v>5</v>
      </c>
      <c r="I12">
        <v>0</v>
      </c>
      <c r="J12" t="s">
        <v>49</v>
      </c>
    </row>
    <row r="13" spans="1:11">
      <c r="A13" s="10">
        <v>41344</v>
      </c>
      <c r="B13" s="21" t="s">
        <v>48</v>
      </c>
      <c r="C13" s="22">
        <v>2</v>
      </c>
      <c r="D13" s="22" t="s">
        <v>14</v>
      </c>
      <c r="E13" s="15" t="s">
        <v>27</v>
      </c>
      <c r="F13" s="16">
        <v>113</v>
      </c>
      <c r="G13">
        <v>2.8</v>
      </c>
      <c r="H13">
        <v>5</v>
      </c>
      <c r="I13">
        <v>0</v>
      </c>
      <c r="J13" t="s">
        <v>49</v>
      </c>
    </row>
    <row r="14" spans="1:11">
      <c r="A14" s="10">
        <v>41344</v>
      </c>
      <c r="B14" s="21" t="s">
        <v>48</v>
      </c>
      <c r="C14" s="22">
        <v>2</v>
      </c>
      <c r="D14" s="22" t="s">
        <v>14</v>
      </c>
      <c r="E14" s="15" t="s">
        <v>27</v>
      </c>
      <c r="F14" s="16">
        <v>114</v>
      </c>
      <c r="G14">
        <v>2</v>
      </c>
      <c r="H14">
        <v>5</v>
      </c>
      <c r="I14">
        <v>0</v>
      </c>
      <c r="J14" t="s">
        <v>49</v>
      </c>
    </row>
    <row r="15" spans="1:11">
      <c r="A15" s="10">
        <v>41344</v>
      </c>
      <c r="B15" s="21" t="s">
        <v>48</v>
      </c>
      <c r="C15" s="22">
        <v>2</v>
      </c>
      <c r="D15" s="22" t="s">
        <v>14</v>
      </c>
      <c r="E15" s="15" t="s">
        <v>27</v>
      </c>
      <c r="F15" s="16">
        <v>115</v>
      </c>
      <c r="G15">
        <v>1.7</v>
      </c>
      <c r="H15">
        <v>5</v>
      </c>
      <c r="I15">
        <v>0</v>
      </c>
      <c r="J15" t="s">
        <v>49</v>
      </c>
    </row>
    <row r="16" spans="1:11">
      <c r="A16" s="10">
        <v>41344</v>
      </c>
      <c r="B16" s="21" t="s">
        <v>48</v>
      </c>
      <c r="C16" s="22">
        <v>2</v>
      </c>
      <c r="D16" s="22" t="s">
        <v>14</v>
      </c>
      <c r="E16" s="15" t="s">
        <v>18</v>
      </c>
      <c r="F16" s="16">
        <v>108</v>
      </c>
      <c r="G16">
        <v>2.8</v>
      </c>
      <c r="H16">
        <v>5</v>
      </c>
      <c r="I16">
        <v>0</v>
      </c>
      <c r="J16" t="s">
        <v>49</v>
      </c>
    </row>
    <row r="18" spans="1:11">
      <c r="F18" t="s">
        <v>46</v>
      </c>
      <c r="G18">
        <f>AVERAGE(G3:G16)</f>
        <v>2.4153846153846157</v>
      </c>
    </row>
    <row r="19" spans="1:11">
      <c r="F19" t="s">
        <v>51</v>
      </c>
      <c r="G19">
        <f>STDEV(G3:G16)</f>
        <v>0.44129762036927878</v>
      </c>
    </row>
    <row r="22" spans="1:11">
      <c r="B22" s="1"/>
      <c r="C22" s="89" t="s">
        <v>0</v>
      </c>
      <c r="D22" s="90"/>
      <c r="E22" s="2" t="s">
        <v>1</v>
      </c>
      <c r="G22" s="18"/>
      <c r="H22" s="89" t="s">
        <v>21</v>
      </c>
      <c r="I22" s="90"/>
      <c r="J22" s="1" t="s">
        <v>11</v>
      </c>
      <c r="K22" s="1"/>
    </row>
    <row r="23" spans="1:11" ht="21.75" customHeight="1">
      <c r="A23" s="7" t="s">
        <v>8</v>
      </c>
      <c r="B23" s="3" t="s">
        <v>2</v>
      </c>
      <c r="C23" s="4" t="s">
        <v>3</v>
      </c>
      <c r="D23" s="5" t="s">
        <v>4</v>
      </c>
      <c r="E23" s="6" t="s">
        <v>0</v>
      </c>
      <c r="F23" s="3" t="s">
        <v>5</v>
      </c>
      <c r="G23" s="19" t="s">
        <v>6</v>
      </c>
      <c r="H23" s="8" t="s">
        <v>9</v>
      </c>
      <c r="I23" s="9" t="s">
        <v>10</v>
      </c>
      <c r="J23" s="3" t="s">
        <v>12</v>
      </c>
      <c r="K23" s="6" t="s">
        <v>7</v>
      </c>
    </row>
    <row r="24" spans="1:11">
      <c r="A24" s="10">
        <v>41357</v>
      </c>
      <c r="B24" s="21" t="s">
        <v>48</v>
      </c>
      <c r="C24" s="22">
        <v>2</v>
      </c>
      <c r="D24" s="22" t="s">
        <v>14</v>
      </c>
      <c r="E24" s="15" t="s">
        <v>15</v>
      </c>
      <c r="F24" s="16">
        <v>87</v>
      </c>
      <c r="G24">
        <v>2.7</v>
      </c>
      <c r="H24">
        <v>5</v>
      </c>
      <c r="I24">
        <v>-5</v>
      </c>
      <c r="J24" t="s">
        <v>104</v>
      </c>
    </row>
    <row r="25" spans="1:11">
      <c r="A25" s="10">
        <v>41357</v>
      </c>
      <c r="B25" s="21" t="s">
        <v>48</v>
      </c>
      <c r="C25" s="22">
        <v>2</v>
      </c>
      <c r="D25" s="22" t="s">
        <v>14</v>
      </c>
      <c r="E25" s="15" t="s">
        <v>16</v>
      </c>
      <c r="F25" s="16">
        <v>92</v>
      </c>
      <c r="G25">
        <v>2.2000000000000002</v>
      </c>
      <c r="H25">
        <v>5</v>
      </c>
      <c r="I25">
        <v>-5</v>
      </c>
      <c r="J25" t="s">
        <v>104</v>
      </c>
    </row>
    <row r="26" spans="1:11">
      <c r="A26" s="10">
        <v>41357</v>
      </c>
      <c r="B26" s="21" t="s">
        <v>48</v>
      </c>
      <c r="C26" s="22">
        <v>2</v>
      </c>
      <c r="D26" s="22" t="s">
        <v>14</v>
      </c>
      <c r="E26" s="15" t="s">
        <v>16</v>
      </c>
      <c r="F26" s="16">
        <v>94</v>
      </c>
      <c r="G26">
        <v>2.8</v>
      </c>
      <c r="H26">
        <v>5</v>
      </c>
      <c r="I26">
        <v>-5</v>
      </c>
      <c r="J26" t="s">
        <v>104</v>
      </c>
    </row>
    <row r="27" spans="1:11">
      <c r="A27" s="10">
        <v>41357</v>
      </c>
      <c r="B27" s="21" t="s">
        <v>48</v>
      </c>
      <c r="C27" s="22">
        <v>2</v>
      </c>
      <c r="D27" s="22" t="s">
        <v>14</v>
      </c>
      <c r="E27" s="15" t="s">
        <v>16</v>
      </c>
      <c r="F27" s="16">
        <v>1092</v>
      </c>
      <c r="G27">
        <v>1.9</v>
      </c>
      <c r="H27">
        <v>5</v>
      </c>
      <c r="I27">
        <v>-5</v>
      </c>
      <c r="J27" t="s">
        <v>104</v>
      </c>
    </row>
    <row r="28" spans="1:11">
      <c r="A28" s="10">
        <v>41357</v>
      </c>
      <c r="B28" s="21" t="s">
        <v>48</v>
      </c>
      <c r="C28" s="22">
        <v>2</v>
      </c>
      <c r="D28" s="22" t="s">
        <v>14</v>
      </c>
      <c r="E28" s="15" t="s">
        <v>17</v>
      </c>
      <c r="F28" s="16">
        <v>98</v>
      </c>
      <c r="G28">
        <v>1.9</v>
      </c>
      <c r="H28">
        <v>5</v>
      </c>
      <c r="I28">
        <v>-5</v>
      </c>
      <c r="J28" t="s">
        <v>104</v>
      </c>
    </row>
    <row r="29" spans="1:11">
      <c r="A29" s="10">
        <v>41357</v>
      </c>
      <c r="B29" s="21" t="s">
        <v>48</v>
      </c>
      <c r="C29" s="22">
        <v>2</v>
      </c>
      <c r="D29" s="22" t="s">
        <v>14</v>
      </c>
      <c r="E29" s="15" t="s">
        <v>17</v>
      </c>
      <c r="F29" s="16">
        <v>99</v>
      </c>
      <c r="G29">
        <v>1.6</v>
      </c>
      <c r="H29">
        <v>5</v>
      </c>
      <c r="I29">
        <v>-5</v>
      </c>
      <c r="J29" t="s">
        <v>104</v>
      </c>
    </row>
    <row r="30" spans="1:11">
      <c r="A30" s="10">
        <v>41357</v>
      </c>
      <c r="B30" s="21" t="s">
        <v>48</v>
      </c>
      <c r="C30" s="22">
        <v>2</v>
      </c>
      <c r="D30" s="22" t="s">
        <v>14</v>
      </c>
      <c r="E30" s="15" t="s">
        <v>17</v>
      </c>
      <c r="F30" s="16">
        <v>8840</v>
      </c>
      <c r="G30" t="s">
        <v>52</v>
      </c>
      <c r="H30">
        <v>5</v>
      </c>
      <c r="I30">
        <v>-5</v>
      </c>
      <c r="J30" t="s">
        <v>104</v>
      </c>
      <c r="K30" t="s">
        <v>39</v>
      </c>
    </row>
    <row r="31" spans="1:11">
      <c r="A31" s="10">
        <v>41357</v>
      </c>
      <c r="B31" s="21" t="s">
        <v>48</v>
      </c>
      <c r="C31" s="22">
        <v>2</v>
      </c>
      <c r="D31" s="22" t="s">
        <v>14</v>
      </c>
      <c r="E31" s="15" t="s">
        <v>26</v>
      </c>
      <c r="F31" s="16">
        <v>117</v>
      </c>
      <c r="G31">
        <v>2.6</v>
      </c>
      <c r="H31">
        <v>5</v>
      </c>
      <c r="I31">
        <v>-5</v>
      </c>
      <c r="J31" t="s">
        <v>104</v>
      </c>
    </row>
    <row r="32" spans="1:11">
      <c r="A32" s="10">
        <v>41357</v>
      </c>
      <c r="B32" s="21" t="s">
        <v>48</v>
      </c>
      <c r="C32" s="22">
        <v>2</v>
      </c>
      <c r="D32" s="22" t="s">
        <v>14</v>
      </c>
      <c r="E32" s="15" t="s">
        <v>27</v>
      </c>
      <c r="F32" s="16">
        <v>110</v>
      </c>
      <c r="G32">
        <v>3.5</v>
      </c>
      <c r="H32">
        <v>5</v>
      </c>
      <c r="I32">
        <v>-5</v>
      </c>
      <c r="J32" t="s">
        <v>104</v>
      </c>
    </row>
    <row r="33" spans="1:11">
      <c r="A33" s="10">
        <v>41357</v>
      </c>
      <c r="B33" s="21" t="s">
        <v>48</v>
      </c>
      <c r="C33" s="22">
        <v>2</v>
      </c>
      <c r="D33" s="22" t="s">
        <v>14</v>
      </c>
      <c r="E33" s="15" t="s">
        <v>27</v>
      </c>
      <c r="F33" s="16">
        <v>112</v>
      </c>
      <c r="G33">
        <v>2.2000000000000002</v>
      </c>
      <c r="H33">
        <v>5</v>
      </c>
      <c r="I33">
        <v>-5</v>
      </c>
      <c r="J33" t="s">
        <v>104</v>
      </c>
    </row>
    <row r="34" spans="1:11">
      <c r="A34" s="10">
        <v>41357</v>
      </c>
      <c r="B34" s="21" t="s">
        <v>48</v>
      </c>
      <c r="C34" s="22">
        <v>2</v>
      </c>
      <c r="D34" s="22" t="s">
        <v>14</v>
      </c>
      <c r="E34" s="15" t="s">
        <v>27</v>
      </c>
      <c r="F34" s="16">
        <v>113</v>
      </c>
      <c r="G34" t="s">
        <v>52</v>
      </c>
      <c r="H34">
        <v>5</v>
      </c>
      <c r="I34">
        <v>-5</v>
      </c>
      <c r="J34" t="s">
        <v>104</v>
      </c>
      <c r="K34" t="s">
        <v>39</v>
      </c>
    </row>
    <row r="35" spans="1:11">
      <c r="A35" s="10">
        <v>41357</v>
      </c>
      <c r="B35" s="21" t="s">
        <v>48</v>
      </c>
      <c r="C35" s="22">
        <v>2</v>
      </c>
      <c r="D35" s="22" t="s">
        <v>14</v>
      </c>
      <c r="E35" s="15" t="s">
        <v>27</v>
      </c>
      <c r="F35" s="16">
        <v>114</v>
      </c>
      <c r="G35">
        <v>2</v>
      </c>
      <c r="H35">
        <v>5</v>
      </c>
      <c r="I35">
        <v>-5</v>
      </c>
      <c r="J35" t="s">
        <v>104</v>
      </c>
    </row>
    <row r="36" spans="1:11">
      <c r="A36" s="10">
        <v>41357</v>
      </c>
      <c r="B36" s="21" t="s">
        <v>48</v>
      </c>
      <c r="C36" s="22">
        <v>2</v>
      </c>
      <c r="D36" s="22" t="s">
        <v>14</v>
      </c>
      <c r="E36" s="15" t="s">
        <v>27</v>
      </c>
      <c r="F36" s="16">
        <v>115</v>
      </c>
      <c r="G36" t="s">
        <v>52</v>
      </c>
      <c r="H36">
        <v>5</v>
      </c>
      <c r="I36">
        <v>-5</v>
      </c>
      <c r="J36" t="s">
        <v>104</v>
      </c>
      <c r="K36" t="s">
        <v>93</v>
      </c>
    </row>
    <row r="37" spans="1:11">
      <c r="A37" s="10">
        <v>41357</v>
      </c>
      <c r="B37" s="21" t="s">
        <v>48</v>
      </c>
      <c r="C37" s="22">
        <v>2</v>
      </c>
      <c r="D37" s="22" t="s">
        <v>14</v>
      </c>
      <c r="E37" s="15" t="s">
        <v>18</v>
      </c>
      <c r="F37" s="16">
        <v>108</v>
      </c>
      <c r="G37">
        <v>2.6</v>
      </c>
      <c r="H37">
        <v>5</v>
      </c>
      <c r="I37">
        <v>-5</v>
      </c>
      <c r="J37" t="s">
        <v>104</v>
      </c>
    </row>
    <row r="39" spans="1:11">
      <c r="F39" t="s">
        <v>50</v>
      </c>
      <c r="G39">
        <f>AVERAGE(G24:G37)</f>
        <v>2.3636363636363638</v>
      </c>
    </row>
    <row r="40" spans="1:11">
      <c r="F40" t="s">
        <v>103</v>
      </c>
      <c r="G40">
        <f>STDEV(G24:G37)</f>
        <v>0.53902268462974223</v>
      </c>
    </row>
    <row r="43" spans="1:11">
      <c r="A43" s="10">
        <v>41364</v>
      </c>
      <c r="B43" s="21" t="s">
        <v>48</v>
      </c>
      <c r="C43" s="22">
        <v>2</v>
      </c>
      <c r="D43" s="22" t="s">
        <v>14</v>
      </c>
      <c r="E43" s="15" t="s">
        <v>15</v>
      </c>
      <c r="F43" s="16">
        <v>87</v>
      </c>
      <c r="G43">
        <v>2.2999999999999998</v>
      </c>
      <c r="H43">
        <v>12.8</v>
      </c>
      <c r="I43">
        <v>-7.8</v>
      </c>
      <c r="J43" t="s">
        <v>137</v>
      </c>
    </row>
    <row r="44" spans="1:11">
      <c r="A44" s="10">
        <v>41364</v>
      </c>
      <c r="B44" s="21" t="s">
        <v>48</v>
      </c>
      <c r="C44" s="22">
        <v>2</v>
      </c>
      <c r="D44" s="22" t="s">
        <v>14</v>
      </c>
      <c r="E44" s="15" t="s">
        <v>16</v>
      </c>
      <c r="F44" s="16">
        <v>92</v>
      </c>
      <c r="G44">
        <v>2.6</v>
      </c>
      <c r="H44">
        <v>12.8</v>
      </c>
      <c r="I44">
        <v>-7.8</v>
      </c>
      <c r="J44" t="s">
        <v>137</v>
      </c>
    </row>
    <row r="45" spans="1:11">
      <c r="A45" s="10">
        <v>41364</v>
      </c>
      <c r="B45" s="21" t="s">
        <v>48</v>
      </c>
      <c r="C45" s="22">
        <v>2</v>
      </c>
      <c r="D45" s="22" t="s">
        <v>14</v>
      </c>
      <c r="E45" s="15" t="s">
        <v>16</v>
      </c>
      <c r="F45" s="16">
        <v>94</v>
      </c>
      <c r="G45">
        <v>2.5</v>
      </c>
      <c r="H45">
        <v>12.8</v>
      </c>
      <c r="I45">
        <v>-7.8</v>
      </c>
      <c r="J45" t="s">
        <v>137</v>
      </c>
    </row>
    <row r="46" spans="1:11">
      <c r="A46" s="10">
        <v>41364</v>
      </c>
      <c r="B46" s="21" t="s">
        <v>48</v>
      </c>
      <c r="C46" s="22">
        <v>2</v>
      </c>
      <c r="D46" s="22" t="s">
        <v>14</v>
      </c>
      <c r="E46" s="15" t="s">
        <v>16</v>
      </c>
      <c r="F46" s="16">
        <v>1092</v>
      </c>
      <c r="G46">
        <v>2.2000000000000002</v>
      </c>
      <c r="H46">
        <v>12.8</v>
      </c>
      <c r="I46">
        <v>-7.8</v>
      </c>
      <c r="J46" t="s">
        <v>137</v>
      </c>
    </row>
    <row r="47" spans="1:11">
      <c r="A47" s="10">
        <v>41364</v>
      </c>
      <c r="B47" s="21" t="s">
        <v>48</v>
      </c>
      <c r="C47" s="22">
        <v>2</v>
      </c>
      <c r="D47" s="22" t="s">
        <v>14</v>
      </c>
      <c r="E47" s="15" t="s">
        <v>17</v>
      </c>
      <c r="F47" s="16">
        <v>98</v>
      </c>
      <c r="G47">
        <v>2.2000000000000002</v>
      </c>
      <c r="H47">
        <v>12.8</v>
      </c>
      <c r="I47">
        <v>-7.8</v>
      </c>
      <c r="J47" t="s">
        <v>137</v>
      </c>
    </row>
    <row r="48" spans="1:11">
      <c r="A48" s="10">
        <v>41364</v>
      </c>
      <c r="B48" s="21" t="s">
        <v>48</v>
      </c>
      <c r="C48" s="22">
        <v>2</v>
      </c>
      <c r="D48" s="22" t="s">
        <v>14</v>
      </c>
      <c r="E48" s="15" t="s">
        <v>17</v>
      </c>
      <c r="F48" s="16">
        <v>99</v>
      </c>
      <c r="G48">
        <v>1.7</v>
      </c>
      <c r="H48">
        <v>12.8</v>
      </c>
      <c r="I48">
        <v>-7.8</v>
      </c>
      <c r="J48" t="s">
        <v>137</v>
      </c>
    </row>
    <row r="49" spans="1:18">
      <c r="A49" s="10">
        <v>41364</v>
      </c>
      <c r="B49" s="21" t="s">
        <v>48</v>
      </c>
      <c r="C49" s="22">
        <v>2</v>
      </c>
      <c r="D49" s="22" t="s">
        <v>14</v>
      </c>
      <c r="E49" s="15" t="s">
        <v>17</v>
      </c>
      <c r="F49" s="16">
        <v>8840</v>
      </c>
      <c r="G49">
        <v>2.1</v>
      </c>
      <c r="H49">
        <v>12.8</v>
      </c>
      <c r="I49">
        <v>-7.8</v>
      </c>
      <c r="J49" t="s">
        <v>137</v>
      </c>
    </row>
    <row r="50" spans="1:18">
      <c r="A50" s="10">
        <v>41364</v>
      </c>
      <c r="B50" s="21" t="s">
        <v>48</v>
      </c>
      <c r="C50" s="22">
        <v>2</v>
      </c>
      <c r="D50" s="22" t="s">
        <v>14</v>
      </c>
      <c r="E50" s="15" t="s">
        <v>26</v>
      </c>
      <c r="F50" s="16">
        <v>117</v>
      </c>
      <c r="G50">
        <v>2.2999999999999998</v>
      </c>
      <c r="H50">
        <v>12.8</v>
      </c>
      <c r="I50">
        <v>-7.8</v>
      </c>
      <c r="J50" t="s">
        <v>137</v>
      </c>
    </row>
    <row r="51" spans="1:18">
      <c r="A51" s="10">
        <v>41364</v>
      </c>
      <c r="B51" s="21" t="s">
        <v>48</v>
      </c>
      <c r="C51" s="22">
        <v>2</v>
      </c>
      <c r="D51" s="22" t="s">
        <v>14</v>
      </c>
      <c r="E51" s="15" t="s">
        <v>27</v>
      </c>
      <c r="F51" s="16">
        <v>110</v>
      </c>
      <c r="G51">
        <v>3</v>
      </c>
      <c r="H51">
        <v>12.8</v>
      </c>
      <c r="I51">
        <v>-7.8</v>
      </c>
      <c r="J51" t="s">
        <v>137</v>
      </c>
      <c r="K51" t="s">
        <v>138</v>
      </c>
    </row>
    <row r="52" spans="1:18">
      <c r="A52" s="10">
        <v>41364</v>
      </c>
      <c r="B52" s="21" t="s">
        <v>48</v>
      </c>
      <c r="C52" s="22">
        <v>2</v>
      </c>
      <c r="D52" s="22" t="s">
        <v>14</v>
      </c>
      <c r="E52" s="15" t="s">
        <v>27</v>
      </c>
      <c r="F52" s="16">
        <v>112</v>
      </c>
      <c r="G52">
        <v>2.2000000000000002</v>
      </c>
      <c r="H52">
        <v>12.8</v>
      </c>
      <c r="I52">
        <v>-7.8</v>
      </c>
      <c r="J52" t="s">
        <v>137</v>
      </c>
    </row>
    <row r="53" spans="1:18">
      <c r="A53" s="10">
        <v>41364</v>
      </c>
      <c r="B53" s="21" t="s">
        <v>48</v>
      </c>
      <c r="C53" s="22">
        <v>2</v>
      </c>
      <c r="D53" s="22" t="s">
        <v>14</v>
      </c>
      <c r="E53" s="15" t="s">
        <v>27</v>
      </c>
      <c r="F53" s="16">
        <v>113</v>
      </c>
      <c r="G53">
        <v>2.9</v>
      </c>
      <c r="H53">
        <v>12.8</v>
      </c>
      <c r="I53">
        <v>-7.8</v>
      </c>
      <c r="J53" t="s">
        <v>137</v>
      </c>
    </row>
    <row r="54" spans="1:18">
      <c r="A54" s="10">
        <v>41364</v>
      </c>
      <c r="B54" s="21" t="s">
        <v>48</v>
      </c>
      <c r="C54" s="22">
        <v>2</v>
      </c>
      <c r="D54" s="22" t="s">
        <v>14</v>
      </c>
      <c r="E54" s="15" t="s">
        <v>27</v>
      </c>
      <c r="F54" s="16">
        <v>114</v>
      </c>
      <c r="G54">
        <v>2.2999999999999998</v>
      </c>
      <c r="H54">
        <v>12.8</v>
      </c>
      <c r="I54">
        <v>-7.8</v>
      </c>
      <c r="J54" t="s">
        <v>137</v>
      </c>
    </row>
    <row r="55" spans="1:18">
      <c r="A55" s="10">
        <v>41364</v>
      </c>
      <c r="B55" s="21" t="s">
        <v>48</v>
      </c>
      <c r="C55" s="22">
        <v>2</v>
      </c>
      <c r="D55" s="22" t="s">
        <v>14</v>
      </c>
      <c r="E55" s="15" t="s">
        <v>27</v>
      </c>
      <c r="F55" s="16">
        <v>115</v>
      </c>
      <c r="G55">
        <v>1.6</v>
      </c>
      <c r="H55">
        <v>12.8</v>
      </c>
      <c r="I55">
        <v>-7.8</v>
      </c>
      <c r="J55" t="s">
        <v>137</v>
      </c>
    </row>
    <row r="56" spans="1:18">
      <c r="A56" s="10">
        <v>41364</v>
      </c>
      <c r="B56" s="21" t="s">
        <v>48</v>
      </c>
      <c r="C56" s="22">
        <v>2</v>
      </c>
      <c r="D56" s="22" t="s">
        <v>14</v>
      </c>
      <c r="E56" s="15" t="s">
        <v>18</v>
      </c>
      <c r="F56" s="16">
        <v>108</v>
      </c>
      <c r="G56">
        <v>1.9</v>
      </c>
      <c r="H56">
        <v>12.8</v>
      </c>
      <c r="I56">
        <v>-7.8</v>
      </c>
      <c r="J56" t="s">
        <v>137</v>
      </c>
    </row>
    <row r="58" spans="1:18">
      <c r="F58" t="s">
        <v>50</v>
      </c>
      <c r="G58">
        <f>AVERAGE(G43:G56)</f>
        <v>2.2714285714285714</v>
      </c>
    </row>
    <row r="59" spans="1:18">
      <c r="F59" t="s">
        <v>103</v>
      </c>
      <c r="G59">
        <f>STDEV(G43:G56)</f>
        <v>0.39696651947288991</v>
      </c>
    </row>
    <row r="62" spans="1:18">
      <c r="B62" s="1"/>
      <c r="C62" s="89" t="s">
        <v>0</v>
      </c>
      <c r="D62" s="90"/>
      <c r="E62" s="2" t="s">
        <v>1</v>
      </c>
      <c r="G62" s="44"/>
      <c r="H62" s="89" t="s">
        <v>6</v>
      </c>
      <c r="I62" s="90"/>
      <c r="J62" s="1"/>
      <c r="K62" s="1"/>
    </row>
    <row r="63" spans="1:18" ht="30">
      <c r="A63" s="7" t="s">
        <v>8</v>
      </c>
      <c r="B63" s="3" t="s">
        <v>2</v>
      </c>
      <c r="C63" s="4" t="s">
        <v>3</v>
      </c>
      <c r="D63" s="5" t="s">
        <v>4</v>
      </c>
      <c r="E63" s="6" t="s">
        <v>0</v>
      </c>
      <c r="F63" s="3" t="s">
        <v>5</v>
      </c>
      <c r="G63" s="47">
        <v>41344</v>
      </c>
      <c r="H63" s="47">
        <v>41357</v>
      </c>
      <c r="I63" s="48">
        <v>41364</v>
      </c>
      <c r="J63" s="6" t="s">
        <v>173</v>
      </c>
      <c r="K63" s="6" t="s">
        <v>7</v>
      </c>
      <c r="L63" t="s">
        <v>183</v>
      </c>
      <c r="M63" t="s">
        <v>187</v>
      </c>
      <c r="N63" t="s">
        <v>188</v>
      </c>
      <c r="O63" t="s">
        <v>190</v>
      </c>
    </row>
    <row r="64" spans="1:18">
      <c r="A64" s="10" t="s">
        <v>169</v>
      </c>
      <c r="B64" s="21" t="s">
        <v>48</v>
      </c>
      <c r="C64" s="22">
        <v>2</v>
      </c>
      <c r="D64" s="22" t="s">
        <v>14</v>
      </c>
      <c r="E64" s="15" t="s">
        <v>15</v>
      </c>
      <c r="F64" s="16">
        <v>87</v>
      </c>
      <c r="G64">
        <v>2.2999999999999998</v>
      </c>
      <c r="H64">
        <v>2.7</v>
      </c>
      <c r="I64">
        <v>2.2999999999999998</v>
      </c>
      <c r="J64">
        <f>AVERAGE(G64:I64)</f>
        <v>2.4333333333333331</v>
      </c>
      <c r="L64" s="54">
        <v>41.2</v>
      </c>
      <c r="M64" s="54">
        <v>40.700000000000003</v>
      </c>
      <c r="N64" s="58">
        <f>L64-M64</f>
        <v>0.5</v>
      </c>
      <c r="O64">
        <f>((N64/2)*(N64/2))*3.14159265359</f>
        <v>0.196349540849375</v>
      </c>
      <c r="Q64" s="59"/>
      <c r="R64" s="54"/>
    </row>
    <row r="65" spans="1:18">
      <c r="A65" s="10" t="s">
        <v>169</v>
      </c>
      <c r="B65" s="21" t="s">
        <v>48</v>
      </c>
      <c r="C65" s="22">
        <v>2</v>
      </c>
      <c r="D65" s="22" t="s">
        <v>14</v>
      </c>
      <c r="E65" s="15" t="s">
        <v>16</v>
      </c>
      <c r="F65" s="16">
        <v>92</v>
      </c>
      <c r="G65">
        <v>2.2000000000000002</v>
      </c>
      <c r="H65">
        <v>2.2000000000000002</v>
      </c>
      <c r="I65">
        <v>2.6</v>
      </c>
      <c r="J65">
        <f t="shared" ref="J65:J77" si="0">AVERAGE(G65:I65)</f>
        <v>2.3333333333333335</v>
      </c>
      <c r="L65" s="54">
        <v>13.7</v>
      </c>
      <c r="M65" s="54">
        <v>13.2</v>
      </c>
      <c r="N65" s="58">
        <f t="shared" ref="N65:N77" si="1">L65-M65</f>
        <v>0.5</v>
      </c>
      <c r="O65">
        <f t="shared" ref="O65:O77" si="2">((N65/2)*(N65/2))*3.14159265359</f>
        <v>0.196349540849375</v>
      </c>
      <c r="Q65" s="59"/>
      <c r="R65" s="54"/>
    </row>
    <row r="66" spans="1:18">
      <c r="A66" s="10" t="s">
        <v>169</v>
      </c>
      <c r="B66" s="21" t="s">
        <v>48</v>
      </c>
      <c r="C66" s="22">
        <v>2</v>
      </c>
      <c r="D66" s="22" t="s">
        <v>14</v>
      </c>
      <c r="E66" s="15" t="s">
        <v>16</v>
      </c>
      <c r="F66" s="16">
        <v>94</v>
      </c>
      <c r="G66">
        <v>3.1</v>
      </c>
      <c r="H66">
        <v>2.8</v>
      </c>
      <c r="I66">
        <v>2.5</v>
      </c>
      <c r="J66">
        <f t="shared" si="0"/>
        <v>2.8000000000000003</v>
      </c>
      <c r="L66" s="54">
        <v>34.9</v>
      </c>
      <c r="M66" s="54">
        <v>34</v>
      </c>
      <c r="N66" s="58">
        <f t="shared" si="1"/>
        <v>0.89999999999999858</v>
      </c>
      <c r="O66">
        <f t="shared" si="2"/>
        <v>0.63617251235197292</v>
      </c>
      <c r="Q66" s="59"/>
      <c r="R66" s="54"/>
    </row>
    <row r="67" spans="1:18">
      <c r="A67" s="10" t="s">
        <v>169</v>
      </c>
      <c r="B67" s="21" t="s">
        <v>48</v>
      </c>
      <c r="C67" s="22">
        <v>2</v>
      </c>
      <c r="D67" s="22" t="s">
        <v>14</v>
      </c>
      <c r="E67" s="15" t="s">
        <v>16</v>
      </c>
      <c r="F67" s="16">
        <v>1092</v>
      </c>
      <c r="G67">
        <v>1.9</v>
      </c>
      <c r="H67">
        <v>1.9</v>
      </c>
      <c r="I67">
        <v>2.2000000000000002</v>
      </c>
      <c r="J67">
        <f t="shared" si="0"/>
        <v>2</v>
      </c>
      <c r="L67" s="54">
        <v>10</v>
      </c>
      <c r="M67" s="54"/>
      <c r="N67" s="58"/>
      <c r="Q67" s="59"/>
      <c r="R67" s="54"/>
    </row>
    <row r="68" spans="1:18">
      <c r="A68" s="10" t="s">
        <v>169</v>
      </c>
      <c r="B68" s="21" t="s">
        <v>48</v>
      </c>
      <c r="C68" s="22">
        <v>2</v>
      </c>
      <c r="D68" s="22" t="s">
        <v>14</v>
      </c>
      <c r="E68" s="15" t="s">
        <v>17</v>
      </c>
      <c r="F68" s="16">
        <v>98</v>
      </c>
      <c r="G68">
        <v>2.2999999999999998</v>
      </c>
      <c r="H68">
        <v>1.9</v>
      </c>
      <c r="I68">
        <v>2.2000000000000002</v>
      </c>
      <c r="J68">
        <f t="shared" si="0"/>
        <v>2.1333333333333333</v>
      </c>
      <c r="L68" s="54">
        <v>20.399999999999999</v>
      </c>
      <c r="M68" s="54">
        <v>21</v>
      </c>
      <c r="N68" s="58">
        <f t="shared" si="1"/>
        <v>-0.60000000000000142</v>
      </c>
      <c r="O68">
        <f t="shared" si="2"/>
        <v>0.28274333882310132</v>
      </c>
      <c r="Q68" s="59"/>
      <c r="R68" s="54"/>
    </row>
    <row r="69" spans="1:18">
      <c r="A69" s="10" t="s">
        <v>169</v>
      </c>
      <c r="B69" s="21" t="s">
        <v>48</v>
      </c>
      <c r="C69" s="22">
        <v>2</v>
      </c>
      <c r="D69" s="22" t="s">
        <v>14</v>
      </c>
      <c r="E69" s="15" t="s">
        <v>17</v>
      </c>
      <c r="F69" s="16">
        <v>99</v>
      </c>
      <c r="G69" t="s">
        <v>52</v>
      </c>
      <c r="H69">
        <v>1.6</v>
      </c>
      <c r="I69">
        <v>1.7</v>
      </c>
      <c r="J69">
        <f t="shared" si="0"/>
        <v>1.65</v>
      </c>
      <c r="K69" t="s">
        <v>53</v>
      </c>
      <c r="L69" s="54">
        <v>26.6</v>
      </c>
      <c r="M69" s="54">
        <v>26.2</v>
      </c>
      <c r="N69" s="58">
        <f t="shared" si="1"/>
        <v>0.40000000000000213</v>
      </c>
      <c r="O69">
        <f t="shared" si="2"/>
        <v>0.12566370614360134</v>
      </c>
      <c r="Q69" s="59"/>
      <c r="R69" s="54"/>
    </row>
    <row r="70" spans="1:18">
      <c r="A70" s="10" t="s">
        <v>169</v>
      </c>
      <c r="B70" s="21" t="s">
        <v>48</v>
      </c>
      <c r="C70" s="22">
        <v>2</v>
      </c>
      <c r="D70" s="22" t="s">
        <v>14</v>
      </c>
      <c r="E70" s="15" t="s">
        <v>17</v>
      </c>
      <c r="F70" s="16">
        <v>8840</v>
      </c>
      <c r="G70">
        <v>2.2999999999999998</v>
      </c>
      <c r="H70" t="s">
        <v>52</v>
      </c>
      <c r="I70">
        <v>2.1</v>
      </c>
      <c r="J70">
        <f t="shared" si="0"/>
        <v>2.2000000000000002</v>
      </c>
      <c r="L70" s="54">
        <v>11.2</v>
      </c>
      <c r="M70" s="54">
        <v>11.5</v>
      </c>
      <c r="N70" s="58">
        <f t="shared" si="1"/>
        <v>-0.30000000000000071</v>
      </c>
      <c r="O70">
        <f t="shared" si="2"/>
        <v>7.068583470577533E-2</v>
      </c>
      <c r="Q70" s="59"/>
      <c r="R70" s="54"/>
    </row>
    <row r="71" spans="1:18">
      <c r="A71" s="10" t="s">
        <v>169</v>
      </c>
      <c r="B71" s="21" t="s">
        <v>48</v>
      </c>
      <c r="C71" s="22">
        <v>2</v>
      </c>
      <c r="D71" s="22" t="s">
        <v>14</v>
      </c>
      <c r="E71" s="15" t="s">
        <v>26</v>
      </c>
      <c r="F71" s="16">
        <v>117</v>
      </c>
      <c r="G71">
        <v>2.8</v>
      </c>
      <c r="H71">
        <v>2.6</v>
      </c>
      <c r="I71">
        <v>2.2999999999999998</v>
      </c>
      <c r="J71">
        <f t="shared" si="0"/>
        <v>2.5666666666666669</v>
      </c>
      <c r="L71" s="54">
        <v>48.9</v>
      </c>
      <c r="M71" s="54">
        <v>47.6</v>
      </c>
      <c r="N71" s="58">
        <f t="shared" si="1"/>
        <v>1.2999999999999972</v>
      </c>
      <c r="O71">
        <f t="shared" si="2"/>
        <v>1.3273228961417691</v>
      </c>
      <c r="Q71" s="59"/>
      <c r="R71" s="54"/>
    </row>
    <row r="72" spans="1:18">
      <c r="A72" s="10" t="s">
        <v>169</v>
      </c>
      <c r="B72" s="21" t="s">
        <v>48</v>
      </c>
      <c r="C72" s="22">
        <v>2</v>
      </c>
      <c r="D72" s="22" t="s">
        <v>14</v>
      </c>
      <c r="E72" s="15" t="s">
        <v>27</v>
      </c>
      <c r="F72" s="16">
        <v>110</v>
      </c>
      <c r="G72">
        <v>3</v>
      </c>
      <c r="H72">
        <v>3.5</v>
      </c>
      <c r="I72">
        <v>3</v>
      </c>
      <c r="J72">
        <f t="shared" si="0"/>
        <v>3.1666666666666665</v>
      </c>
      <c r="L72" s="54">
        <v>36.799999999999997</v>
      </c>
      <c r="M72" s="54">
        <v>36.299999999999997</v>
      </c>
      <c r="N72" s="58">
        <f t="shared" si="1"/>
        <v>0.5</v>
      </c>
      <c r="O72">
        <f t="shared" si="2"/>
        <v>0.196349540849375</v>
      </c>
      <c r="Q72" s="59"/>
      <c r="R72" s="54"/>
    </row>
    <row r="73" spans="1:18">
      <c r="A73" s="10" t="s">
        <v>169</v>
      </c>
      <c r="B73" s="21" t="s">
        <v>48</v>
      </c>
      <c r="C73" s="22">
        <v>2</v>
      </c>
      <c r="D73" s="22" t="s">
        <v>14</v>
      </c>
      <c r="E73" s="15" t="s">
        <v>27</v>
      </c>
      <c r="F73" s="16">
        <v>112</v>
      </c>
      <c r="G73">
        <v>2.2000000000000002</v>
      </c>
      <c r="H73">
        <v>2.2000000000000002</v>
      </c>
      <c r="I73">
        <v>2.2000000000000002</v>
      </c>
      <c r="J73">
        <f t="shared" si="0"/>
        <v>2.2000000000000002</v>
      </c>
      <c r="L73" s="54">
        <v>30.3</v>
      </c>
      <c r="M73" s="54">
        <v>29.8</v>
      </c>
      <c r="N73" s="58">
        <f t="shared" si="1"/>
        <v>0.5</v>
      </c>
      <c r="O73">
        <f t="shared" si="2"/>
        <v>0.196349540849375</v>
      </c>
      <c r="Q73" s="59"/>
      <c r="R73" s="54"/>
    </row>
    <row r="74" spans="1:18">
      <c r="A74" s="10" t="s">
        <v>169</v>
      </c>
      <c r="B74" s="21" t="s">
        <v>48</v>
      </c>
      <c r="C74" s="22">
        <v>2</v>
      </c>
      <c r="D74" s="22" t="s">
        <v>14</v>
      </c>
      <c r="E74" s="15" t="s">
        <v>27</v>
      </c>
      <c r="F74" s="16">
        <v>113</v>
      </c>
      <c r="G74">
        <v>2.8</v>
      </c>
      <c r="H74" t="s">
        <v>52</v>
      </c>
      <c r="I74">
        <v>2.9</v>
      </c>
      <c r="J74">
        <f t="shared" si="0"/>
        <v>2.8499999999999996</v>
      </c>
      <c r="L74" s="54">
        <v>37.200000000000003</v>
      </c>
      <c r="M74" s="54">
        <v>36</v>
      </c>
      <c r="N74" s="58">
        <f t="shared" si="1"/>
        <v>1.2000000000000028</v>
      </c>
      <c r="O74">
        <f t="shared" si="2"/>
        <v>1.1309733552924053</v>
      </c>
      <c r="Q74" s="59"/>
      <c r="R74" s="54"/>
    </row>
    <row r="75" spans="1:18">
      <c r="A75" s="10" t="s">
        <v>169</v>
      </c>
      <c r="B75" s="21" t="s">
        <v>48</v>
      </c>
      <c r="C75" s="22">
        <v>2</v>
      </c>
      <c r="D75" s="22" t="s">
        <v>14</v>
      </c>
      <c r="E75" s="15" t="s">
        <v>27</v>
      </c>
      <c r="F75" s="16">
        <v>114</v>
      </c>
      <c r="G75">
        <v>2</v>
      </c>
      <c r="H75">
        <v>2</v>
      </c>
      <c r="I75">
        <v>2.2999999999999998</v>
      </c>
      <c r="J75">
        <f t="shared" si="0"/>
        <v>2.1</v>
      </c>
      <c r="L75" s="54">
        <v>10.5</v>
      </c>
      <c r="M75" s="54">
        <v>10.4</v>
      </c>
      <c r="N75" s="58">
        <f t="shared" si="1"/>
        <v>9.9999999999999645E-2</v>
      </c>
      <c r="O75">
        <f t="shared" si="2"/>
        <v>7.8539816339749449E-3</v>
      </c>
      <c r="Q75" s="59"/>
      <c r="R75" s="54"/>
    </row>
    <row r="76" spans="1:18">
      <c r="A76" s="10" t="s">
        <v>169</v>
      </c>
      <c r="B76" s="21" t="s">
        <v>48</v>
      </c>
      <c r="C76" s="22">
        <v>2</v>
      </c>
      <c r="D76" s="22" t="s">
        <v>14</v>
      </c>
      <c r="E76" s="15" t="s">
        <v>27</v>
      </c>
      <c r="F76" s="16">
        <v>115</v>
      </c>
      <c r="G76">
        <v>1.7</v>
      </c>
      <c r="H76" t="s">
        <v>52</v>
      </c>
      <c r="I76">
        <v>1.6</v>
      </c>
      <c r="J76">
        <f t="shared" si="0"/>
        <v>1.65</v>
      </c>
      <c r="L76" s="54">
        <v>25.5</v>
      </c>
      <c r="M76" s="54">
        <v>25.5</v>
      </c>
      <c r="N76" s="58">
        <f t="shared" si="1"/>
        <v>0</v>
      </c>
      <c r="O76">
        <f t="shared" si="2"/>
        <v>0</v>
      </c>
      <c r="Q76" s="59"/>
      <c r="R76" s="54"/>
    </row>
    <row r="77" spans="1:18">
      <c r="A77" s="10" t="s">
        <v>169</v>
      </c>
      <c r="B77" s="21" t="s">
        <v>48</v>
      </c>
      <c r="C77" s="22">
        <v>2</v>
      </c>
      <c r="D77" s="22" t="s">
        <v>14</v>
      </c>
      <c r="E77" s="15" t="s">
        <v>18</v>
      </c>
      <c r="F77" s="16">
        <v>108</v>
      </c>
      <c r="G77">
        <v>2.8</v>
      </c>
      <c r="H77">
        <v>2.6</v>
      </c>
      <c r="I77">
        <v>1.9</v>
      </c>
      <c r="J77">
        <f t="shared" si="0"/>
        <v>2.4333333333333336</v>
      </c>
      <c r="L77" s="54">
        <v>17.5</v>
      </c>
      <c r="M77" s="54">
        <v>17.899999999999999</v>
      </c>
      <c r="N77" s="58">
        <f t="shared" si="1"/>
        <v>-0.39999999999999858</v>
      </c>
      <c r="O77">
        <f t="shared" si="2"/>
        <v>0.12566370614359912</v>
      </c>
      <c r="Q77" s="59"/>
      <c r="R77" s="54"/>
    </row>
    <row r="78" spans="1:18">
      <c r="N78" s="58"/>
      <c r="Q78" s="59"/>
      <c r="R78" s="54"/>
    </row>
    <row r="79" spans="1:18">
      <c r="I79" t="s">
        <v>170</v>
      </c>
      <c r="J79">
        <f>AVERAGE(J64:J77)</f>
        <v>2.3226190476190474</v>
      </c>
    </row>
  </sheetData>
  <mergeCells count="6">
    <mergeCell ref="C1:D1"/>
    <mergeCell ref="H1:I1"/>
    <mergeCell ref="C22:D22"/>
    <mergeCell ref="H22:I22"/>
    <mergeCell ref="C62:D62"/>
    <mergeCell ref="H62:I62"/>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O94"/>
  <sheetViews>
    <sheetView topLeftCell="A39" workbookViewId="0">
      <selection activeCell="H49" sqref="H49:I49"/>
    </sheetView>
  </sheetViews>
  <sheetFormatPr defaultRowHeight="15"/>
  <cols>
    <col min="1" max="1" width="9.7109375" bestFit="1" customWidth="1"/>
    <col min="4" max="4" width="10.7109375" bestFit="1" customWidth="1"/>
    <col min="7" max="7" width="12"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41344</v>
      </c>
      <c r="B3" s="21" t="s">
        <v>48</v>
      </c>
      <c r="C3" s="22">
        <v>4</v>
      </c>
      <c r="D3" s="22" t="s">
        <v>29</v>
      </c>
      <c r="E3" s="23" t="s">
        <v>16</v>
      </c>
      <c r="F3" s="24">
        <v>315</v>
      </c>
      <c r="G3" t="s">
        <v>52</v>
      </c>
      <c r="H3">
        <v>5</v>
      </c>
      <c r="I3">
        <v>0</v>
      </c>
      <c r="J3" t="s">
        <v>56</v>
      </c>
      <c r="K3" t="s">
        <v>55</v>
      </c>
    </row>
    <row r="4" spans="1:11">
      <c r="A4" s="10">
        <v>41344</v>
      </c>
      <c r="B4" s="21" t="s">
        <v>48</v>
      </c>
      <c r="C4" s="22">
        <v>4</v>
      </c>
      <c r="D4" s="22" t="s">
        <v>29</v>
      </c>
      <c r="E4" s="23" t="s">
        <v>17</v>
      </c>
      <c r="F4" s="24">
        <v>346</v>
      </c>
      <c r="G4" t="s">
        <v>52</v>
      </c>
      <c r="H4">
        <v>5</v>
      </c>
      <c r="I4">
        <v>0</v>
      </c>
      <c r="J4" t="s">
        <v>56</v>
      </c>
      <c r="K4" t="s">
        <v>55</v>
      </c>
    </row>
    <row r="5" spans="1:11">
      <c r="A5" s="10">
        <v>41344</v>
      </c>
      <c r="B5" s="21" t="s">
        <v>48</v>
      </c>
      <c r="C5" s="22">
        <v>4</v>
      </c>
      <c r="D5" s="22" t="s">
        <v>29</v>
      </c>
      <c r="E5" s="23" t="s">
        <v>17</v>
      </c>
      <c r="F5" s="24">
        <v>347</v>
      </c>
      <c r="G5" t="s">
        <v>52</v>
      </c>
      <c r="H5">
        <v>5</v>
      </c>
      <c r="I5">
        <v>0</v>
      </c>
      <c r="J5" t="s">
        <v>56</v>
      </c>
      <c r="K5" t="s">
        <v>55</v>
      </c>
    </row>
    <row r="6" spans="1:11">
      <c r="A6" s="10">
        <v>41344</v>
      </c>
      <c r="B6" s="21" t="s">
        <v>48</v>
      </c>
      <c r="C6" s="22">
        <v>4</v>
      </c>
      <c r="D6" s="22" t="s">
        <v>29</v>
      </c>
      <c r="E6" s="23" t="s">
        <v>17</v>
      </c>
      <c r="F6" s="24">
        <v>348</v>
      </c>
      <c r="G6">
        <v>4.8</v>
      </c>
      <c r="H6">
        <v>5</v>
      </c>
      <c r="I6">
        <v>0</v>
      </c>
      <c r="J6" t="s">
        <v>56</v>
      </c>
    </row>
    <row r="7" spans="1:11">
      <c r="A7" s="10">
        <v>41344</v>
      </c>
      <c r="B7" s="21" t="s">
        <v>48</v>
      </c>
      <c r="C7" s="22">
        <v>4</v>
      </c>
      <c r="D7" s="22" t="s">
        <v>29</v>
      </c>
      <c r="E7" s="23" t="s">
        <v>26</v>
      </c>
      <c r="F7" s="24">
        <v>306</v>
      </c>
      <c r="G7">
        <v>3.8</v>
      </c>
      <c r="H7">
        <v>5</v>
      </c>
      <c r="I7">
        <v>0</v>
      </c>
      <c r="J7" t="s">
        <v>56</v>
      </c>
    </row>
    <row r="8" spans="1:11">
      <c r="A8" s="10">
        <v>41344</v>
      </c>
      <c r="B8" s="21" t="s">
        <v>48</v>
      </c>
      <c r="C8" s="22">
        <v>4</v>
      </c>
      <c r="D8" s="22" t="s">
        <v>29</v>
      </c>
      <c r="E8" s="23" t="s">
        <v>26</v>
      </c>
      <c r="F8" s="24">
        <v>309</v>
      </c>
      <c r="G8">
        <v>2.7</v>
      </c>
      <c r="H8">
        <v>5</v>
      </c>
      <c r="I8">
        <v>0</v>
      </c>
      <c r="J8" t="s">
        <v>56</v>
      </c>
    </row>
    <row r="9" spans="1:11">
      <c r="A9" s="10">
        <v>41344</v>
      </c>
      <c r="B9" s="21" t="s">
        <v>48</v>
      </c>
      <c r="C9" s="22">
        <v>4</v>
      </c>
      <c r="D9" s="22" t="s">
        <v>29</v>
      </c>
      <c r="E9" s="23" t="s">
        <v>27</v>
      </c>
      <c r="F9" s="24">
        <v>320</v>
      </c>
      <c r="G9" t="s">
        <v>52</v>
      </c>
      <c r="H9">
        <v>5</v>
      </c>
      <c r="I9">
        <v>0</v>
      </c>
      <c r="J9" t="s">
        <v>56</v>
      </c>
      <c r="K9" t="s">
        <v>55</v>
      </c>
    </row>
    <row r="10" spans="1:11">
      <c r="A10" s="10">
        <v>41344</v>
      </c>
      <c r="B10" s="21" t="s">
        <v>48</v>
      </c>
      <c r="C10" s="22">
        <v>4</v>
      </c>
      <c r="D10" s="22" t="s">
        <v>29</v>
      </c>
      <c r="E10" s="23" t="s">
        <v>18</v>
      </c>
      <c r="F10" s="24">
        <v>337</v>
      </c>
      <c r="G10">
        <v>2.9</v>
      </c>
      <c r="H10">
        <v>5</v>
      </c>
      <c r="I10">
        <v>0</v>
      </c>
      <c r="J10" t="s">
        <v>56</v>
      </c>
    </row>
    <row r="11" spans="1:11">
      <c r="A11" s="10">
        <v>41344</v>
      </c>
      <c r="B11" s="21" t="s">
        <v>48</v>
      </c>
      <c r="C11" s="22">
        <v>4</v>
      </c>
      <c r="D11" s="22" t="s">
        <v>29</v>
      </c>
      <c r="E11" s="23" t="s">
        <v>18</v>
      </c>
      <c r="F11" s="24">
        <v>341</v>
      </c>
      <c r="G11">
        <v>2.9</v>
      </c>
      <c r="H11">
        <v>5</v>
      </c>
      <c r="I11">
        <v>0</v>
      </c>
      <c r="J11" t="s">
        <v>56</v>
      </c>
    </row>
    <row r="12" spans="1:11">
      <c r="A12" s="10">
        <v>41344</v>
      </c>
      <c r="B12" s="21" t="s">
        <v>48</v>
      </c>
      <c r="C12" s="22">
        <v>4</v>
      </c>
      <c r="D12" s="22" t="s">
        <v>29</v>
      </c>
      <c r="E12" s="23" t="s">
        <v>30</v>
      </c>
      <c r="F12" s="24">
        <v>311</v>
      </c>
      <c r="G12" t="s">
        <v>52</v>
      </c>
      <c r="H12">
        <v>5</v>
      </c>
      <c r="I12">
        <v>0</v>
      </c>
      <c r="J12" t="s">
        <v>56</v>
      </c>
      <c r="K12" t="s">
        <v>55</v>
      </c>
    </row>
    <row r="13" spans="1:11">
      <c r="A13" s="10">
        <v>41344</v>
      </c>
      <c r="B13" s="21" t="s">
        <v>48</v>
      </c>
      <c r="C13" s="22">
        <v>4</v>
      </c>
      <c r="D13" s="22" t="s">
        <v>29</v>
      </c>
      <c r="E13" s="23" t="s">
        <v>30</v>
      </c>
      <c r="F13" s="24">
        <v>312</v>
      </c>
      <c r="G13" t="s">
        <v>52</v>
      </c>
      <c r="H13">
        <v>5</v>
      </c>
      <c r="I13">
        <v>0</v>
      </c>
      <c r="J13" t="s">
        <v>56</v>
      </c>
      <c r="K13" t="s">
        <v>55</v>
      </c>
    </row>
    <row r="14" spans="1:11">
      <c r="A14" s="10">
        <v>41344</v>
      </c>
      <c r="B14" s="21" t="s">
        <v>48</v>
      </c>
      <c r="C14" s="22">
        <v>4</v>
      </c>
      <c r="D14" s="22" t="s">
        <v>29</v>
      </c>
      <c r="E14" s="23" t="s">
        <v>30</v>
      </c>
      <c r="F14" s="24">
        <v>313</v>
      </c>
      <c r="G14" t="s">
        <v>52</v>
      </c>
      <c r="H14">
        <v>5</v>
      </c>
      <c r="I14">
        <v>0</v>
      </c>
      <c r="J14" t="s">
        <v>56</v>
      </c>
      <c r="K14" t="s">
        <v>55</v>
      </c>
    </row>
    <row r="15" spans="1:11">
      <c r="A15" s="10">
        <v>41344</v>
      </c>
      <c r="B15" s="21" t="s">
        <v>48</v>
      </c>
      <c r="C15" s="22">
        <v>4</v>
      </c>
      <c r="D15" s="22" t="s">
        <v>29</v>
      </c>
      <c r="E15" s="23" t="s">
        <v>19</v>
      </c>
      <c r="F15" s="24">
        <v>324</v>
      </c>
      <c r="G15" t="s">
        <v>52</v>
      </c>
      <c r="H15">
        <v>5</v>
      </c>
      <c r="I15">
        <v>0</v>
      </c>
      <c r="J15" t="s">
        <v>56</v>
      </c>
      <c r="K15" t="s">
        <v>55</v>
      </c>
    </row>
    <row r="16" spans="1:11">
      <c r="A16" s="10">
        <v>41344</v>
      </c>
      <c r="B16" s="21" t="s">
        <v>48</v>
      </c>
      <c r="C16" s="22">
        <v>4</v>
      </c>
      <c r="D16" s="22" t="s">
        <v>29</v>
      </c>
      <c r="E16" s="23" t="s">
        <v>19</v>
      </c>
      <c r="F16" s="24">
        <v>325</v>
      </c>
      <c r="G16" t="s">
        <v>52</v>
      </c>
      <c r="H16">
        <v>5</v>
      </c>
      <c r="I16">
        <v>0</v>
      </c>
      <c r="J16" t="s">
        <v>56</v>
      </c>
      <c r="K16" t="s">
        <v>55</v>
      </c>
    </row>
    <row r="17" spans="1:11">
      <c r="A17" s="10">
        <v>41344</v>
      </c>
      <c r="B17" s="21" t="s">
        <v>48</v>
      </c>
      <c r="C17" s="22">
        <v>4</v>
      </c>
      <c r="D17" s="22" t="s">
        <v>29</v>
      </c>
      <c r="E17" s="23" t="s">
        <v>19</v>
      </c>
      <c r="F17" s="24">
        <v>328</v>
      </c>
      <c r="G17" t="s">
        <v>52</v>
      </c>
      <c r="H17">
        <v>5</v>
      </c>
      <c r="I17">
        <v>0</v>
      </c>
      <c r="J17" t="s">
        <v>56</v>
      </c>
      <c r="K17" t="s">
        <v>55</v>
      </c>
    </row>
    <row r="18" spans="1:11">
      <c r="A18" s="10">
        <v>41344</v>
      </c>
      <c r="B18" s="21" t="s">
        <v>48</v>
      </c>
      <c r="C18" s="22">
        <v>4</v>
      </c>
      <c r="D18" s="22" t="s">
        <v>29</v>
      </c>
      <c r="E18" s="23" t="s">
        <v>20</v>
      </c>
      <c r="F18" s="24">
        <v>330</v>
      </c>
      <c r="G18" t="s">
        <v>52</v>
      </c>
      <c r="H18">
        <v>5</v>
      </c>
      <c r="I18">
        <v>0</v>
      </c>
      <c r="J18" t="s">
        <v>56</v>
      </c>
      <c r="K18" t="s">
        <v>55</v>
      </c>
    </row>
    <row r="19" spans="1:11">
      <c r="A19" s="10">
        <v>41344</v>
      </c>
      <c r="B19" s="21" t="s">
        <v>48</v>
      </c>
      <c r="C19" s="22">
        <v>4</v>
      </c>
      <c r="D19" s="22" t="s">
        <v>29</v>
      </c>
      <c r="E19" s="23" t="s">
        <v>20</v>
      </c>
      <c r="F19" s="24">
        <v>334</v>
      </c>
      <c r="G19" t="s">
        <v>52</v>
      </c>
      <c r="H19">
        <v>5</v>
      </c>
      <c r="I19">
        <v>0</v>
      </c>
      <c r="J19" t="s">
        <v>56</v>
      </c>
      <c r="K19" t="s">
        <v>55</v>
      </c>
    </row>
    <row r="21" spans="1:11">
      <c r="F21" t="s">
        <v>46</v>
      </c>
      <c r="G21">
        <f>AVERAGE(G6:G11)</f>
        <v>3.4200000000000004</v>
      </c>
    </row>
    <row r="22" spans="1:11">
      <c r="F22" t="s">
        <v>51</v>
      </c>
      <c r="G22">
        <f>STDEV(G6:G11)</f>
        <v>0.88147603484155812</v>
      </c>
    </row>
    <row r="25" spans="1:11">
      <c r="B25" s="1"/>
      <c r="C25" s="89" t="s">
        <v>0</v>
      </c>
      <c r="D25" s="90"/>
      <c r="E25" s="2" t="s">
        <v>1</v>
      </c>
      <c r="G25" s="18"/>
      <c r="H25" s="89" t="s">
        <v>21</v>
      </c>
      <c r="I25" s="90"/>
      <c r="J25" s="1" t="s">
        <v>11</v>
      </c>
      <c r="K25" s="1"/>
    </row>
    <row r="26" spans="1:11" ht="16.5" customHeight="1">
      <c r="A26" s="7" t="s">
        <v>8</v>
      </c>
      <c r="B26" s="3" t="s">
        <v>2</v>
      </c>
      <c r="C26" s="4" t="s">
        <v>3</v>
      </c>
      <c r="D26" s="5" t="s">
        <v>4</v>
      </c>
      <c r="E26" s="6" t="s">
        <v>0</v>
      </c>
      <c r="F26" s="3" t="s">
        <v>5</v>
      </c>
      <c r="G26" s="19" t="s">
        <v>6</v>
      </c>
      <c r="H26" s="8" t="s">
        <v>9</v>
      </c>
      <c r="I26" s="9" t="s">
        <v>10</v>
      </c>
      <c r="J26" s="3" t="s">
        <v>12</v>
      </c>
      <c r="K26" s="6" t="s">
        <v>7</v>
      </c>
    </row>
    <row r="27" spans="1:11">
      <c r="A27" s="10">
        <v>41357</v>
      </c>
      <c r="B27" s="21" t="s">
        <v>48</v>
      </c>
      <c r="C27" s="22">
        <v>4</v>
      </c>
      <c r="D27" s="22" t="s">
        <v>29</v>
      </c>
      <c r="E27" s="23" t="s">
        <v>16</v>
      </c>
      <c r="F27" s="24">
        <v>315</v>
      </c>
      <c r="G27">
        <v>2.1</v>
      </c>
      <c r="H27">
        <v>5</v>
      </c>
      <c r="I27">
        <v>-5</v>
      </c>
      <c r="J27" t="s">
        <v>101</v>
      </c>
    </row>
    <row r="28" spans="1:11">
      <c r="A28" s="10">
        <v>41357</v>
      </c>
      <c r="B28" s="21" t="s">
        <v>48</v>
      </c>
      <c r="C28" s="22">
        <v>4</v>
      </c>
      <c r="D28" s="22" t="s">
        <v>29</v>
      </c>
      <c r="E28" s="23" t="s">
        <v>17</v>
      </c>
      <c r="F28" s="24">
        <v>346</v>
      </c>
      <c r="G28">
        <v>2.2000000000000002</v>
      </c>
      <c r="H28">
        <v>5</v>
      </c>
      <c r="I28">
        <v>-5</v>
      </c>
      <c r="J28" t="s">
        <v>101</v>
      </c>
    </row>
    <row r="29" spans="1:11">
      <c r="A29" s="10">
        <v>41357</v>
      </c>
      <c r="B29" s="21" t="s">
        <v>48</v>
      </c>
      <c r="C29" s="22">
        <v>4</v>
      </c>
      <c r="D29" s="22" t="s">
        <v>29</v>
      </c>
      <c r="E29" s="23" t="s">
        <v>17</v>
      </c>
      <c r="F29" s="24">
        <v>347</v>
      </c>
      <c r="G29">
        <v>2.6</v>
      </c>
      <c r="H29">
        <v>5</v>
      </c>
      <c r="I29">
        <v>-5</v>
      </c>
      <c r="J29" t="s">
        <v>101</v>
      </c>
    </row>
    <row r="30" spans="1:11">
      <c r="A30" s="10">
        <v>41357</v>
      </c>
      <c r="B30" s="21" t="s">
        <v>48</v>
      </c>
      <c r="C30" s="22">
        <v>4</v>
      </c>
      <c r="D30" s="22" t="s">
        <v>29</v>
      </c>
      <c r="E30" s="23" t="s">
        <v>17</v>
      </c>
      <c r="F30" s="24">
        <v>348</v>
      </c>
      <c r="G30">
        <v>4.3</v>
      </c>
      <c r="H30">
        <v>5</v>
      </c>
      <c r="I30">
        <v>-5</v>
      </c>
      <c r="J30" t="s">
        <v>101</v>
      </c>
    </row>
    <row r="31" spans="1:11">
      <c r="A31" s="10">
        <v>41357</v>
      </c>
      <c r="B31" s="21" t="s">
        <v>48</v>
      </c>
      <c r="C31" s="22">
        <v>4</v>
      </c>
      <c r="D31" s="22" t="s">
        <v>29</v>
      </c>
      <c r="E31" s="23" t="s">
        <v>26</v>
      </c>
      <c r="F31" s="24">
        <v>306</v>
      </c>
      <c r="G31">
        <v>2.6</v>
      </c>
      <c r="H31">
        <v>5</v>
      </c>
      <c r="I31">
        <v>-5</v>
      </c>
      <c r="J31" t="s">
        <v>101</v>
      </c>
    </row>
    <row r="32" spans="1:11">
      <c r="A32" s="10">
        <v>41357</v>
      </c>
      <c r="B32" s="21" t="s">
        <v>48</v>
      </c>
      <c r="C32" s="22">
        <v>4</v>
      </c>
      <c r="D32" s="22" t="s">
        <v>29</v>
      </c>
      <c r="E32" s="23" t="s">
        <v>26</v>
      </c>
      <c r="F32" s="24">
        <v>309</v>
      </c>
      <c r="G32">
        <v>2.8</v>
      </c>
      <c r="H32">
        <v>5</v>
      </c>
      <c r="I32">
        <v>-5</v>
      </c>
      <c r="J32" t="s">
        <v>101</v>
      </c>
    </row>
    <row r="33" spans="1:11">
      <c r="A33" s="10">
        <v>41357</v>
      </c>
      <c r="B33" s="21" t="s">
        <v>48</v>
      </c>
      <c r="C33" s="22">
        <v>4</v>
      </c>
      <c r="D33" s="22" t="s">
        <v>29</v>
      </c>
      <c r="E33" s="23" t="s">
        <v>27</v>
      </c>
      <c r="F33" s="24">
        <v>320</v>
      </c>
      <c r="G33">
        <v>2.6</v>
      </c>
      <c r="H33">
        <v>5</v>
      </c>
      <c r="I33">
        <v>-5</v>
      </c>
      <c r="J33" t="s">
        <v>101</v>
      </c>
    </row>
    <row r="34" spans="1:11">
      <c r="A34" s="10">
        <v>41357</v>
      </c>
      <c r="B34" s="21" t="s">
        <v>48</v>
      </c>
      <c r="C34" s="22">
        <v>4</v>
      </c>
      <c r="D34" s="22" t="s">
        <v>29</v>
      </c>
      <c r="E34" s="23" t="s">
        <v>18</v>
      </c>
      <c r="F34" s="24">
        <v>337</v>
      </c>
      <c r="G34">
        <v>3.2</v>
      </c>
      <c r="H34">
        <v>5</v>
      </c>
      <c r="I34">
        <v>-5</v>
      </c>
      <c r="J34" t="s">
        <v>101</v>
      </c>
    </row>
    <row r="35" spans="1:11">
      <c r="A35" s="10">
        <v>41357</v>
      </c>
      <c r="B35" s="21" t="s">
        <v>48</v>
      </c>
      <c r="C35" s="22">
        <v>4</v>
      </c>
      <c r="D35" s="22" t="s">
        <v>29</v>
      </c>
      <c r="E35" s="23" t="s">
        <v>18</v>
      </c>
      <c r="F35" s="24">
        <v>341</v>
      </c>
      <c r="G35">
        <v>2.5</v>
      </c>
      <c r="H35">
        <v>5</v>
      </c>
      <c r="I35">
        <v>-5</v>
      </c>
      <c r="J35" t="s">
        <v>101</v>
      </c>
    </row>
    <row r="36" spans="1:11">
      <c r="A36" s="10">
        <v>41357</v>
      </c>
      <c r="B36" s="21" t="s">
        <v>48</v>
      </c>
      <c r="C36" s="22">
        <v>4</v>
      </c>
      <c r="D36" s="22" t="s">
        <v>29</v>
      </c>
      <c r="E36" s="23" t="s">
        <v>30</v>
      </c>
      <c r="F36" s="24">
        <v>311</v>
      </c>
      <c r="G36" t="s">
        <v>52</v>
      </c>
      <c r="H36">
        <v>5</v>
      </c>
      <c r="I36">
        <v>-5</v>
      </c>
      <c r="J36" t="s">
        <v>101</v>
      </c>
      <c r="K36" t="s">
        <v>102</v>
      </c>
    </row>
    <row r="37" spans="1:11">
      <c r="A37" s="10">
        <v>41357</v>
      </c>
      <c r="B37" s="21" t="s">
        <v>48</v>
      </c>
      <c r="C37" s="22">
        <v>4</v>
      </c>
      <c r="D37" s="22" t="s">
        <v>29</v>
      </c>
      <c r="E37" s="23" t="s">
        <v>30</v>
      </c>
      <c r="F37" s="24">
        <v>312</v>
      </c>
      <c r="G37" t="s">
        <v>52</v>
      </c>
      <c r="H37">
        <v>5</v>
      </c>
      <c r="I37">
        <v>-5</v>
      </c>
      <c r="J37" t="s">
        <v>101</v>
      </c>
      <c r="K37" t="s">
        <v>102</v>
      </c>
    </row>
    <row r="38" spans="1:11">
      <c r="A38" s="10">
        <v>41357</v>
      </c>
      <c r="B38" s="21" t="s">
        <v>48</v>
      </c>
      <c r="C38" s="22">
        <v>4</v>
      </c>
      <c r="D38" s="22" t="s">
        <v>29</v>
      </c>
      <c r="E38" s="23" t="s">
        <v>30</v>
      </c>
      <c r="F38" s="24">
        <v>313</v>
      </c>
      <c r="G38">
        <v>2.7</v>
      </c>
      <c r="H38">
        <v>5</v>
      </c>
      <c r="I38">
        <v>-5</v>
      </c>
      <c r="J38" t="s">
        <v>101</v>
      </c>
    </row>
    <row r="39" spans="1:11">
      <c r="A39" s="10">
        <v>41357</v>
      </c>
      <c r="B39" s="21" t="s">
        <v>48</v>
      </c>
      <c r="C39" s="22">
        <v>4</v>
      </c>
      <c r="D39" s="22" t="s">
        <v>29</v>
      </c>
      <c r="E39" s="23" t="s">
        <v>19</v>
      </c>
      <c r="F39" s="24">
        <v>324</v>
      </c>
      <c r="G39">
        <v>2.7</v>
      </c>
      <c r="H39">
        <v>5</v>
      </c>
      <c r="I39">
        <v>-5</v>
      </c>
      <c r="J39" t="s">
        <v>101</v>
      </c>
    </row>
    <row r="40" spans="1:11">
      <c r="A40" s="10">
        <v>41357</v>
      </c>
      <c r="B40" s="21" t="s">
        <v>48</v>
      </c>
      <c r="C40" s="22">
        <v>4</v>
      </c>
      <c r="D40" s="22" t="s">
        <v>29</v>
      </c>
      <c r="E40" s="23" t="s">
        <v>19</v>
      </c>
      <c r="F40" s="24">
        <v>325</v>
      </c>
      <c r="G40" t="s">
        <v>52</v>
      </c>
      <c r="H40">
        <v>5</v>
      </c>
      <c r="I40">
        <v>-5</v>
      </c>
      <c r="J40" t="s">
        <v>101</v>
      </c>
      <c r="K40" t="s">
        <v>102</v>
      </c>
    </row>
    <row r="41" spans="1:11">
      <c r="A41" s="10">
        <v>41357</v>
      </c>
      <c r="B41" s="21" t="s">
        <v>48</v>
      </c>
      <c r="C41" s="22">
        <v>4</v>
      </c>
      <c r="D41" s="22" t="s">
        <v>29</v>
      </c>
      <c r="E41" s="23" t="s">
        <v>19</v>
      </c>
      <c r="F41" s="24">
        <v>328</v>
      </c>
      <c r="G41" t="s">
        <v>52</v>
      </c>
      <c r="H41">
        <v>5</v>
      </c>
      <c r="I41">
        <v>-5</v>
      </c>
      <c r="J41" t="s">
        <v>101</v>
      </c>
      <c r="K41" t="s">
        <v>102</v>
      </c>
    </row>
    <row r="42" spans="1:11">
      <c r="A42" s="10">
        <v>41357</v>
      </c>
      <c r="B42" s="21" t="s">
        <v>48</v>
      </c>
      <c r="C42" s="22">
        <v>4</v>
      </c>
      <c r="D42" s="22" t="s">
        <v>29</v>
      </c>
      <c r="E42" s="23" t="s">
        <v>20</v>
      </c>
      <c r="F42" s="24">
        <v>330</v>
      </c>
      <c r="G42">
        <v>2.4</v>
      </c>
      <c r="H42">
        <v>5</v>
      </c>
      <c r="I42">
        <v>-5</v>
      </c>
      <c r="J42" t="s">
        <v>101</v>
      </c>
    </row>
    <row r="43" spans="1:11">
      <c r="A43" s="10">
        <v>41357</v>
      </c>
      <c r="B43" s="21" t="s">
        <v>48</v>
      </c>
      <c r="C43" s="22">
        <v>4</v>
      </c>
      <c r="D43" s="22" t="s">
        <v>29</v>
      </c>
      <c r="E43" s="23" t="s">
        <v>20</v>
      </c>
      <c r="F43" s="24">
        <v>334</v>
      </c>
      <c r="G43">
        <v>2.2999999999999998</v>
      </c>
      <c r="H43">
        <v>5</v>
      </c>
      <c r="I43">
        <v>-5</v>
      </c>
      <c r="J43" t="s">
        <v>101</v>
      </c>
    </row>
    <row r="45" spans="1:11">
      <c r="F45" t="s">
        <v>46</v>
      </c>
      <c r="G45">
        <f>AVERAGE(G27:G43)</f>
        <v>2.6923076923076916</v>
      </c>
    </row>
    <row r="46" spans="1:11">
      <c r="F46" t="s">
        <v>103</v>
      </c>
      <c r="G46">
        <f>STDEV(G27:G43)</f>
        <v>0.55895965635804312</v>
      </c>
    </row>
    <row r="49" spans="1:11">
      <c r="A49" s="10">
        <v>41364</v>
      </c>
      <c r="B49" s="21" t="s">
        <v>48</v>
      </c>
      <c r="C49" s="22">
        <v>4</v>
      </c>
      <c r="D49" s="22" t="s">
        <v>29</v>
      </c>
      <c r="E49" s="23" t="s">
        <v>16</v>
      </c>
      <c r="F49" s="24">
        <v>315</v>
      </c>
      <c r="G49">
        <v>2.2000000000000002</v>
      </c>
      <c r="H49">
        <v>12.8</v>
      </c>
      <c r="I49">
        <v>-7.8</v>
      </c>
      <c r="J49" t="s">
        <v>136</v>
      </c>
    </row>
    <row r="50" spans="1:11">
      <c r="A50" s="10">
        <v>41364</v>
      </c>
      <c r="B50" s="21" t="s">
        <v>48</v>
      </c>
      <c r="C50" s="22">
        <v>4</v>
      </c>
      <c r="D50" s="22" t="s">
        <v>29</v>
      </c>
      <c r="E50" s="23" t="s">
        <v>17</v>
      </c>
      <c r="F50" s="24">
        <v>346</v>
      </c>
      <c r="G50" t="s">
        <v>52</v>
      </c>
      <c r="H50">
        <v>12.8</v>
      </c>
      <c r="I50">
        <v>-7.8</v>
      </c>
      <c r="J50" t="s">
        <v>136</v>
      </c>
      <c r="K50" t="s">
        <v>23</v>
      </c>
    </row>
    <row r="51" spans="1:11">
      <c r="A51" s="10">
        <v>41364</v>
      </c>
      <c r="B51" s="21" t="s">
        <v>48</v>
      </c>
      <c r="C51" s="22">
        <v>4</v>
      </c>
      <c r="D51" s="22" t="s">
        <v>29</v>
      </c>
      <c r="E51" s="23" t="s">
        <v>17</v>
      </c>
      <c r="F51" s="24">
        <v>347</v>
      </c>
      <c r="G51">
        <v>3</v>
      </c>
      <c r="H51">
        <v>12.8</v>
      </c>
      <c r="I51">
        <v>-7.8</v>
      </c>
      <c r="J51" t="s">
        <v>136</v>
      </c>
    </row>
    <row r="52" spans="1:11">
      <c r="A52" s="10">
        <v>41364</v>
      </c>
      <c r="B52" s="21" t="s">
        <v>48</v>
      </c>
      <c r="C52" s="22">
        <v>4</v>
      </c>
      <c r="D52" s="22" t="s">
        <v>29</v>
      </c>
      <c r="E52" s="23" t="s">
        <v>17</v>
      </c>
      <c r="F52" s="24">
        <v>348</v>
      </c>
      <c r="G52">
        <v>4.8</v>
      </c>
      <c r="H52">
        <v>12.8</v>
      </c>
      <c r="I52">
        <v>-7.8</v>
      </c>
      <c r="J52" t="s">
        <v>136</v>
      </c>
      <c r="K52" t="s">
        <v>97</v>
      </c>
    </row>
    <row r="53" spans="1:11">
      <c r="A53" s="10">
        <v>41364</v>
      </c>
      <c r="B53" s="21" t="s">
        <v>48</v>
      </c>
      <c r="C53" s="22">
        <v>4</v>
      </c>
      <c r="D53" s="22" t="s">
        <v>29</v>
      </c>
      <c r="E53" s="23" t="s">
        <v>26</v>
      </c>
      <c r="F53" s="24">
        <v>306</v>
      </c>
      <c r="G53">
        <v>2.1</v>
      </c>
      <c r="H53">
        <v>12.8</v>
      </c>
      <c r="I53">
        <v>-7.8</v>
      </c>
      <c r="J53" t="s">
        <v>136</v>
      </c>
    </row>
    <row r="54" spans="1:11">
      <c r="A54" s="10">
        <v>41364</v>
      </c>
      <c r="B54" s="21" t="s">
        <v>48</v>
      </c>
      <c r="C54" s="22">
        <v>4</v>
      </c>
      <c r="D54" s="22" t="s">
        <v>29</v>
      </c>
      <c r="E54" s="23" t="s">
        <v>26</v>
      </c>
      <c r="F54" s="24">
        <v>309</v>
      </c>
      <c r="G54" t="s">
        <v>52</v>
      </c>
      <c r="H54">
        <v>12.8</v>
      </c>
      <c r="I54">
        <v>-7.8</v>
      </c>
      <c r="J54" t="s">
        <v>136</v>
      </c>
      <c r="K54" t="s">
        <v>23</v>
      </c>
    </row>
    <row r="55" spans="1:11">
      <c r="A55" s="10">
        <v>41364</v>
      </c>
      <c r="B55" s="21" t="s">
        <v>48</v>
      </c>
      <c r="C55" s="22">
        <v>4</v>
      </c>
      <c r="D55" s="22" t="s">
        <v>29</v>
      </c>
      <c r="E55" s="23" t="s">
        <v>27</v>
      </c>
      <c r="F55" s="24">
        <v>320</v>
      </c>
      <c r="G55">
        <v>2.5</v>
      </c>
      <c r="H55">
        <v>12.8</v>
      </c>
      <c r="I55">
        <v>-7.8</v>
      </c>
      <c r="J55" t="s">
        <v>136</v>
      </c>
    </row>
    <row r="56" spans="1:11">
      <c r="A56" s="10">
        <v>41364</v>
      </c>
      <c r="B56" s="21" t="s">
        <v>48</v>
      </c>
      <c r="C56" s="22">
        <v>4</v>
      </c>
      <c r="D56" s="22" t="s">
        <v>29</v>
      </c>
      <c r="E56" s="23" t="s">
        <v>18</v>
      </c>
      <c r="F56" s="24">
        <v>337</v>
      </c>
      <c r="G56">
        <v>2.5</v>
      </c>
      <c r="H56">
        <v>12.8</v>
      </c>
      <c r="I56">
        <v>-7.8</v>
      </c>
      <c r="J56" t="s">
        <v>136</v>
      </c>
    </row>
    <row r="57" spans="1:11">
      <c r="A57" s="10">
        <v>41364</v>
      </c>
      <c r="B57" s="21" t="s">
        <v>48</v>
      </c>
      <c r="C57" s="22">
        <v>4</v>
      </c>
      <c r="D57" s="22" t="s">
        <v>29</v>
      </c>
      <c r="E57" s="23" t="s">
        <v>18</v>
      </c>
      <c r="F57" s="24">
        <v>341</v>
      </c>
      <c r="G57">
        <v>2.7</v>
      </c>
      <c r="H57">
        <v>12.8</v>
      </c>
      <c r="I57">
        <v>-7.8</v>
      </c>
      <c r="J57" t="s">
        <v>136</v>
      </c>
    </row>
    <row r="58" spans="1:11">
      <c r="A58" s="10">
        <v>41364</v>
      </c>
      <c r="B58" s="21" t="s">
        <v>48</v>
      </c>
      <c r="C58" s="22">
        <v>4</v>
      </c>
      <c r="D58" s="22" t="s">
        <v>29</v>
      </c>
      <c r="E58" s="23" t="s">
        <v>30</v>
      </c>
      <c r="F58" s="24">
        <v>311</v>
      </c>
      <c r="G58" t="s">
        <v>52</v>
      </c>
      <c r="H58">
        <v>12.8</v>
      </c>
      <c r="I58">
        <v>-7.8</v>
      </c>
      <c r="J58" t="s">
        <v>136</v>
      </c>
      <c r="K58" t="s">
        <v>23</v>
      </c>
    </row>
    <row r="59" spans="1:11">
      <c r="A59" s="10">
        <v>41364</v>
      </c>
      <c r="B59" s="21" t="s">
        <v>48</v>
      </c>
      <c r="C59" s="22">
        <v>4</v>
      </c>
      <c r="D59" s="22" t="s">
        <v>29</v>
      </c>
      <c r="E59" s="23" t="s">
        <v>30</v>
      </c>
      <c r="F59" s="24">
        <v>312</v>
      </c>
      <c r="G59" t="s">
        <v>52</v>
      </c>
      <c r="H59">
        <v>12.8</v>
      </c>
      <c r="I59">
        <v>-7.8</v>
      </c>
      <c r="J59" t="s">
        <v>136</v>
      </c>
      <c r="K59" t="s">
        <v>23</v>
      </c>
    </row>
    <row r="60" spans="1:11">
      <c r="A60" s="10">
        <v>41364</v>
      </c>
      <c r="B60" s="21" t="s">
        <v>48</v>
      </c>
      <c r="C60" s="22">
        <v>4</v>
      </c>
      <c r="D60" s="22" t="s">
        <v>29</v>
      </c>
      <c r="E60" s="23" t="s">
        <v>30</v>
      </c>
      <c r="F60" s="24">
        <v>313</v>
      </c>
      <c r="G60">
        <v>2.9</v>
      </c>
      <c r="H60">
        <v>12.8</v>
      </c>
      <c r="I60">
        <v>-7.8</v>
      </c>
      <c r="J60" t="s">
        <v>136</v>
      </c>
    </row>
    <row r="61" spans="1:11">
      <c r="A61" s="10">
        <v>41364</v>
      </c>
      <c r="B61" s="21" t="s">
        <v>48</v>
      </c>
      <c r="C61" s="22">
        <v>4</v>
      </c>
      <c r="D61" s="22" t="s">
        <v>29</v>
      </c>
      <c r="E61" s="23" t="s">
        <v>19</v>
      </c>
      <c r="F61" s="24">
        <v>324</v>
      </c>
      <c r="G61" t="s">
        <v>52</v>
      </c>
      <c r="H61">
        <v>12.8</v>
      </c>
      <c r="I61">
        <v>-7.8</v>
      </c>
      <c r="J61" t="s">
        <v>136</v>
      </c>
      <c r="K61" t="s">
        <v>23</v>
      </c>
    </row>
    <row r="62" spans="1:11">
      <c r="A62" s="10">
        <v>41364</v>
      </c>
      <c r="B62" s="21" t="s">
        <v>48</v>
      </c>
      <c r="C62" s="22">
        <v>4</v>
      </c>
      <c r="D62" s="22" t="s">
        <v>29</v>
      </c>
      <c r="E62" s="23" t="s">
        <v>19</v>
      </c>
      <c r="F62" s="24">
        <v>325</v>
      </c>
      <c r="G62" t="s">
        <v>52</v>
      </c>
      <c r="H62">
        <v>12.8</v>
      </c>
      <c r="I62">
        <v>-7.8</v>
      </c>
      <c r="J62" t="s">
        <v>136</v>
      </c>
      <c r="K62" t="s">
        <v>23</v>
      </c>
    </row>
    <row r="63" spans="1:11">
      <c r="A63" s="10">
        <v>41364</v>
      </c>
      <c r="B63" s="21" t="s">
        <v>48</v>
      </c>
      <c r="C63" s="22">
        <v>4</v>
      </c>
      <c r="D63" s="22" t="s">
        <v>29</v>
      </c>
      <c r="E63" s="23" t="s">
        <v>19</v>
      </c>
      <c r="F63" s="24">
        <v>328</v>
      </c>
      <c r="G63" t="s">
        <v>52</v>
      </c>
      <c r="H63">
        <v>12.8</v>
      </c>
      <c r="I63">
        <v>-7.8</v>
      </c>
      <c r="J63" t="s">
        <v>136</v>
      </c>
      <c r="K63" t="s">
        <v>23</v>
      </c>
    </row>
    <row r="64" spans="1:11">
      <c r="A64" s="10">
        <v>41364</v>
      </c>
      <c r="B64" s="21" t="s">
        <v>48</v>
      </c>
      <c r="C64" s="22">
        <v>4</v>
      </c>
      <c r="D64" s="22" t="s">
        <v>29</v>
      </c>
      <c r="E64" s="23" t="s">
        <v>20</v>
      </c>
      <c r="F64" s="24">
        <v>330</v>
      </c>
      <c r="G64">
        <v>2.5</v>
      </c>
      <c r="H64">
        <v>12.8</v>
      </c>
      <c r="I64">
        <v>-7.8</v>
      </c>
      <c r="J64" t="s">
        <v>136</v>
      </c>
    </row>
    <row r="65" spans="1:15">
      <c r="A65" s="10">
        <v>41364</v>
      </c>
      <c r="B65" s="21" t="s">
        <v>48</v>
      </c>
      <c r="C65" s="22">
        <v>4</v>
      </c>
      <c r="D65" s="22" t="s">
        <v>29</v>
      </c>
      <c r="E65" s="23" t="s">
        <v>20</v>
      </c>
      <c r="F65" s="24">
        <v>334</v>
      </c>
      <c r="G65" t="s">
        <v>52</v>
      </c>
      <c r="H65">
        <v>12.8</v>
      </c>
      <c r="I65">
        <v>-7.8</v>
      </c>
      <c r="J65" t="s">
        <v>136</v>
      </c>
      <c r="K65" t="s">
        <v>23</v>
      </c>
    </row>
    <row r="67" spans="1:15">
      <c r="F67" t="s">
        <v>46</v>
      </c>
      <c r="G67">
        <f>AVERAGE(G49:G65)</f>
        <v>2.8</v>
      </c>
    </row>
    <row r="68" spans="1:15">
      <c r="F68" t="s">
        <v>103</v>
      </c>
      <c r="G68">
        <f>STDEV(G49:G65)</f>
        <v>0.80467384697155353</v>
      </c>
    </row>
    <row r="71" spans="1:15">
      <c r="B71" s="1"/>
      <c r="C71" s="89" t="s">
        <v>0</v>
      </c>
      <c r="D71" s="90"/>
      <c r="E71" s="2" t="s">
        <v>1</v>
      </c>
      <c r="G71" s="44"/>
      <c r="H71" s="89" t="s">
        <v>6</v>
      </c>
      <c r="I71" s="90"/>
      <c r="J71" s="1"/>
      <c r="K71" s="1"/>
    </row>
    <row r="72" spans="1:15" ht="30">
      <c r="A72" s="7" t="s">
        <v>8</v>
      </c>
      <c r="B72" s="3" t="s">
        <v>2</v>
      </c>
      <c r="C72" s="4" t="s">
        <v>3</v>
      </c>
      <c r="D72" s="5" t="s">
        <v>4</v>
      </c>
      <c r="E72" s="6" t="s">
        <v>0</v>
      </c>
      <c r="F72" s="3" t="s">
        <v>5</v>
      </c>
      <c r="G72" s="47">
        <v>41344</v>
      </c>
      <c r="H72" s="47">
        <v>41357</v>
      </c>
      <c r="I72" s="48">
        <v>41364</v>
      </c>
      <c r="J72" s="6" t="s">
        <v>173</v>
      </c>
      <c r="K72" s="6" t="s">
        <v>7</v>
      </c>
      <c r="L72" s="7" t="s">
        <v>183</v>
      </c>
    </row>
    <row r="73" spans="1:15">
      <c r="A73" s="10" t="s">
        <v>168</v>
      </c>
      <c r="B73" s="21" t="s">
        <v>48</v>
      </c>
      <c r="C73" s="22">
        <v>4</v>
      </c>
      <c r="D73" s="22" t="s">
        <v>29</v>
      </c>
      <c r="E73" s="23" t="s">
        <v>16</v>
      </c>
      <c r="F73" s="24">
        <v>315</v>
      </c>
      <c r="G73" t="s">
        <v>52</v>
      </c>
      <c r="H73">
        <v>2.1</v>
      </c>
      <c r="I73">
        <v>2.2000000000000002</v>
      </c>
      <c r="J73">
        <f>AVERAGE(G73:I73)</f>
        <v>2.1500000000000004</v>
      </c>
      <c r="K73" t="s">
        <v>55</v>
      </c>
      <c r="L73" s="54">
        <v>23</v>
      </c>
      <c r="M73" s="57"/>
      <c r="N73" s="56"/>
      <c r="O73" s="56"/>
    </row>
    <row r="74" spans="1:15">
      <c r="A74" s="10" t="s">
        <v>168</v>
      </c>
      <c r="B74" s="21" t="s">
        <v>48</v>
      </c>
      <c r="C74" s="22">
        <v>4</v>
      </c>
      <c r="D74" s="22" t="s">
        <v>29</v>
      </c>
      <c r="E74" s="23" t="s">
        <v>17</v>
      </c>
      <c r="F74" s="24">
        <v>346</v>
      </c>
      <c r="G74" t="s">
        <v>52</v>
      </c>
      <c r="H74">
        <v>2.2000000000000002</v>
      </c>
      <c r="I74" t="s">
        <v>52</v>
      </c>
      <c r="J74">
        <f t="shared" ref="J74:J85" si="0">AVERAGE(G74:I74)</f>
        <v>2.2000000000000002</v>
      </c>
      <c r="K74" t="s">
        <v>55</v>
      </c>
      <c r="L74" s="54">
        <v>19.399999999999999</v>
      </c>
      <c r="M74" s="57"/>
      <c r="N74" s="56"/>
      <c r="O74" s="56"/>
    </row>
    <row r="75" spans="1:15">
      <c r="A75" s="10" t="s">
        <v>168</v>
      </c>
      <c r="B75" s="21" t="s">
        <v>48</v>
      </c>
      <c r="C75" s="22">
        <v>4</v>
      </c>
      <c r="D75" s="22" t="s">
        <v>29</v>
      </c>
      <c r="E75" s="23" t="s">
        <v>17</v>
      </c>
      <c r="F75" s="24">
        <v>347</v>
      </c>
      <c r="G75" t="s">
        <v>52</v>
      </c>
      <c r="H75">
        <v>2.6</v>
      </c>
      <c r="I75">
        <v>3</v>
      </c>
      <c r="J75">
        <f t="shared" si="0"/>
        <v>2.8</v>
      </c>
      <c r="K75" t="s">
        <v>55</v>
      </c>
      <c r="L75" s="54">
        <v>15.4</v>
      </c>
      <c r="M75" s="57"/>
      <c r="N75" s="56"/>
      <c r="O75" s="56"/>
    </row>
    <row r="76" spans="1:15">
      <c r="A76" s="10" t="s">
        <v>168</v>
      </c>
      <c r="B76" s="21" t="s">
        <v>48</v>
      </c>
      <c r="C76" s="22">
        <v>4</v>
      </c>
      <c r="D76" s="22" t="s">
        <v>29</v>
      </c>
      <c r="E76" s="23" t="s">
        <v>17</v>
      </c>
      <c r="F76" s="24">
        <v>348</v>
      </c>
      <c r="G76">
        <v>4.8</v>
      </c>
      <c r="H76">
        <v>4.3</v>
      </c>
      <c r="I76">
        <v>4.8</v>
      </c>
      <c r="J76">
        <f t="shared" si="0"/>
        <v>4.6333333333333329</v>
      </c>
      <c r="L76" s="54">
        <v>14.7</v>
      </c>
      <c r="M76" s="57"/>
      <c r="N76" s="56"/>
      <c r="O76" s="56"/>
    </row>
    <row r="77" spans="1:15">
      <c r="A77" s="10" t="s">
        <v>168</v>
      </c>
      <c r="B77" s="21" t="s">
        <v>48</v>
      </c>
      <c r="C77" s="22">
        <v>4</v>
      </c>
      <c r="D77" s="22" t="s">
        <v>29</v>
      </c>
      <c r="E77" s="23" t="s">
        <v>26</v>
      </c>
      <c r="F77" s="24">
        <v>306</v>
      </c>
      <c r="G77">
        <v>3.8</v>
      </c>
      <c r="H77">
        <v>2.6</v>
      </c>
      <c r="I77">
        <v>2.1</v>
      </c>
      <c r="J77">
        <f t="shared" si="0"/>
        <v>2.8333333333333335</v>
      </c>
      <c r="L77" s="54">
        <v>63.1</v>
      </c>
      <c r="M77" s="57"/>
      <c r="N77" s="56"/>
      <c r="O77" s="56"/>
    </row>
    <row r="78" spans="1:15">
      <c r="A78" s="10" t="s">
        <v>168</v>
      </c>
      <c r="B78" s="21" t="s">
        <v>48</v>
      </c>
      <c r="C78" s="22">
        <v>4</v>
      </c>
      <c r="D78" s="22" t="s">
        <v>29</v>
      </c>
      <c r="E78" s="23" t="s">
        <v>26</v>
      </c>
      <c r="F78" s="24">
        <v>309</v>
      </c>
      <c r="G78">
        <v>2.7</v>
      </c>
      <c r="H78">
        <v>2.8</v>
      </c>
      <c r="I78" t="s">
        <v>52</v>
      </c>
      <c r="J78">
        <f t="shared" si="0"/>
        <v>2.75</v>
      </c>
      <c r="L78" s="54">
        <v>17.2</v>
      </c>
      <c r="M78" s="57"/>
      <c r="N78" s="56"/>
      <c r="O78" s="56"/>
    </row>
    <row r="79" spans="1:15">
      <c r="A79" s="10" t="s">
        <v>168</v>
      </c>
      <c r="B79" s="21" t="s">
        <v>48</v>
      </c>
      <c r="C79" s="22">
        <v>4</v>
      </c>
      <c r="D79" s="22" t="s">
        <v>29</v>
      </c>
      <c r="E79" s="23" t="s">
        <v>27</v>
      </c>
      <c r="F79" s="24">
        <v>320</v>
      </c>
      <c r="G79" t="s">
        <v>52</v>
      </c>
      <c r="H79">
        <v>2.6</v>
      </c>
      <c r="I79">
        <v>2.5</v>
      </c>
      <c r="J79">
        <f t="shared" si="0"/>
        <v>2.5499999999999998</v>
      </c>
      <c r="K79" t="s">
        <v>55</v>
      </c>
      <c r="L79" s="54">
        <v>43.3</v>
      </c>
      <c r="M79" s="57"/>
      <c r="N79" s="56"/>
      <c r="O79" s="56"/>
    </row>
    <row r="80" spans="1:15">
      <c r="A80" s="10" t="s">
        <v>168</v>
      </c>
      <c r="B80" s="21" t="s">
        <v>48</v>
      </c>
      <c r="C80" s="22">
        <v>4</v>
      </c>
      <c r="D80" s="22" t="s">
        <v>29</v>
      </c>
      <c r="E80" s="23" t="s">
        <v>18</v>
      </c>
      <c r="F80" s="24">
        <v>337</v>
      </c>
      <c r="G80">
        <v>2.9</v>
      </c>
      <c r="H80">
        <v>3.2</v>
      </c>
      <c r="I80">
        <v>2.5</v>
      </c>
      <c r="J80">
        <f t="shared" si="0"/>
        <v>2.8666666666666667</v>
      </c>
      <c r="L80" s="54">
        <v>30.1</v>
      </c>
      <c r="M80" s="57"/>
      <c r="N80" s="56"/>
      <c r="O80" s="56"/>
    </row>
    <row r="81" spans="1:15">
      <c r="A81" s="10" t="s">
        <v>168</v>
      </c>
      <c r="B81" s="21" t="s">
        <v>48</v>
      </c>
      <c r="C81" s="22">
        <v>4</v>
      </c>
      <c r="D81" s="22" t="s">
        <v>29</v>
      </c>
      <c r="E81" s="23" t="s">
        <v>18</v>
      </c>
      <c r="F81" s="24">
        <v>341</v>
      </c>
      <c r="G81">
        <v>2.9</v>
      </c>
      <c r="H81">
        <v>2.5</v>
      </c>
      <c r="I81">
        <v>2.7</v>
      </c>
      <c r="J81">
        <f t="shared" si="0"/>
        <v>2.7000000000000006</v>
      </c>
      <c r="L81" s="54">
        <v>22.9</v>
      </c>
      <c r="M81" s="57"/>
      <c r="N81" s="56"/>
      <c r="O81" s="56"/>
    </row>
    <row r="82" spans="1:15">
      <c r="A82" s="10" t="s">
        <v>168</v>
      </c>
      <c r="B82" s="21" t="s">
        <v>48</v>
      </c>
      <c r="C82" s="22">
        <v>4</v>
      </c>
      <c r="D82" s="22" t="s">
        <v>29</v>
      </c>
      <c r="E82" s="23" t="s">
        <v>30</v>
      </c>
      <c r="F82" s="24">
        <v>313</v>
      </c>
      <c r="G82" t="s">
        <v>52</v>
      </c>
      <c r="H82">
        <v>2.7</v>
      </c>
      <c r="I82">
        <v>2.9</v>
      </c>
      <c r="J82">
        <f t="shared" si="0"/>
        <v>2.8</v>
      </c>
      <c r="K82" t="s">
        <v>55</v>
      </c>
      <c r="L82" s="54">
        <v>15.1</v>
      </c>
      <c r="M82" s="57"/>
      <c r="N82" s="56"/>
      <c r="O82" s="56"/>
    </row>
    <row r="83" spans="1:15">
      <c r="A83" s="10" t="s">
        <v>168</v>
      </c>
      <c r="B83" s="21" t="s">
        <v>48</v>
      </c>
      <c r="C83" s="22">
        <v>4</v>
      </c>
      <c r="D83" s="22" t="s">
        <v>29</v>
      </c>
      <c r="E83" s="23" t="s">
        <v>19</v>
      </c>
      <c r="F83" s="24">
        <v>324</v>
      </c>
      <c r="G83" t="s">
        <v>52</v>
      </c>
      <c r="H83">
        <v>2.7</v>
      </c>
      <c r="I83" t="s">
        <v>52</v>
      </c>
      <c r="J83">
        <f t="shared" si="0"/>
        <v>2.7</v>
      </c>
      <c r="K83" t="s">
        <v>55</v>
      </c>
      <c r="L83" s="54">
        <v>28.8</v>
      </c>
      <c r="M83" s="57"/>
      <c r="N83" s="56"/>
      <c r="O83" s="56"/>
    </row>
    <row r="84" spans="1:15">
      <c r="A84" s="10" t="s">
        <v>168</v>
      </c>
      <c r="B84" s="21" t="s">
        <v>48</v>
      </c>
      <c r="C84" s="22">
        <v>4</v>
      </c>
      <c r="D84" s="22" t="s">
        <v>29</v>
      </c>
      <c r="E84" s="23" t="s">
        <v>20</v>
      </c>
      <c r="F84" s="24">
        <v>330</v>
      </c>
      <c r="G84" t="s">
        <v>52</v>
      </c>
      <c r="H84">
        <v>2.4</v>
      </c>
      <c r="I84">
        <v>2.5</v>
      </c>
      <c r="J84">
        <f t="shared" si="0"/>
        <v>2.4500000000000002</v>
      </c>
      <c r="K84" t="s">
        <v>55</v>
      </c>
      <c r="L84" s="54">
        <v>16.600000000000001</v>
      </c>
      <c r="M84" s="57"/>
      <c r="N84" s="56"/>
      <c r="O84" s="56"/>
    </row>
    <row r="85" spans="1:15">
      <c r="A85" s="10" t="s">
        <v>168</v>
      </c>
      <c r="B85" s="21" t="s">
        <v>48</v>
      </c>
      <c r="C85" s="22">
        <v>4</v>
      </c>
      <c r="D85" s="22" t="s">
        <v>29</v>
      </c>
      <c r="E85" s="23" t="s">
        <v>20</v>
      </c>
      <c r="F85" s="24">
        <v>334</v>
      </c>
      <c r="G85" t="s">
        <v>52</v>
      </c>
      <c r="H85">
        <v>2.2999999999999998</v>
      </c>
      <c r="I85" t="s">
        <v>52</v>
      </c>
      <c r="J85">
        <f t="shared" si="0"/>
        <v>2.2999999999999998</v>
      </c>
      <c r="K85" t="s">
        <v>55</v>
      </c>
      <c r="L85" s="54">
        <v>25.6</v>
      </c>
      <c r="M85" s="57"/>
      <c r="N85" s="56"/>
      <c r="O85" s="56"/>
    </row>
    <row r="86" spans="1:15">
      <c r="M86" s="56"/>
      <c r="N86" s="56"/>
      <c r="O86" s="56"/>
    </row>
    <row r="87" spans="1:15">
      <c r="I87" t="s">
        <v>171</v>
      </c>
      <c r="J87">
        <f>AVERAGE(J73:J85)</f>
        <v>2.7487179487179487</v>
      </c>
      <c r="M87" s="56"/>
      <c r="N87" s="56"/>
      <c r="O87" s="56"/>
    </row>
    <row r="90" spans="1:15">
      <c r="A90" t="s">
        <v>175</v>
      </c>
    </row>
    <row r="91" spans="1:15">
      <c r="A91" s="10">
        <v>41344</v>
      </c>
      <c r="B91" s="21" t="s">
        <v>48</v>
      </c>
      <c r="C91" s="22">
        <v>4</v>
      </c>
      <c r="D91" s="22" t="s">
        <v>29</v>
      </c>
      <c r="E91" s="23" t="s">
        <v>30</v>
      </c>
      <c r="F91" s="24">
        <v>311</v>
      </c>
      <c r="G91" t="s">
        <v>52</v>
      </c>
      <c r="H91" t="s">
        <v>52</v>
      </c>
      <c r="I91" t="s">
        <v>52</v>
      </c>
      <c r="K91" t="s">
        <v>55</v>
      </c>
    </row>
    <row r="92" spans="1:15">
      <c r="A92" s="10">
        <v>41344</v>
      </c>
      <c r="B92" s="21" t="s">
        <v>48</v>
      </c>
      <c r="C92" s="22">
        <v>4</v>
      </c>
      <c r="D92" s="22" t="s">
        <v>29</v>
      </c>
      <c r="E92" s="23" t="s">
        <v>30</v>
      </c>
      <c r="F92" s="24">
        <v>312</v>
      </c>
      <c r="G92" t="s">
        <v>52</v>
      </c>
      <c r="H92" t="s">
        <v>52</v>
      </c>
      <c r="I92" t="s">
        <v>52</v>
      </c>
      <c r="K92" t="s">
        <v>55</v>
      </c>
    </row>
    <row r="93" spans="1:15">
      <c r="A93" s="10">
        <v>41344</v>
      </c>
      <c r="B93" s="21" t="s">
        <v>48</v>
      </c>
      <c r="C93" s="22">
        <v>4</v>
      </c>
      <c r="D93" s="22" t="s">
        <v>29</v>
      </c>
      <c r="E93" s="23" t="s">
        <v>19</v>
      </c>
      <c r="F93" s="24">
        <v>325</v>
      </c>
      <c r="G93" t="s">
        <v>52</v>
      </c>
      <c r="H93" t="s">
        <v>52</v>
      </c>
      <c r="I93" t="s">
        <v>52</v>
      </c>
      <c r="K93" t="s">
        <v>55</v>
      </c>
    </row>
    <row r="94" spans="1:15">
      <c r="A94" s="10">
        <v>41344</v>
      </c>
      <c r="B94" s="21" t="s">
        <v>48</v>
      </c>
      <c r="C94" s="22">
        <v>4</v>
      </c>
      <c r="D94" s="22" t="s">
        <v>29</v>
      </c>
      <c r="E94" s="23" t="s">
        <v>19</v>
      </c>
      <c r="F94" s="24">
        <v>328</v>
      </c>
      <c r="G94" t="s">
        <v>52</v>
      </c>
      <c r="H94" t="s">
        <v>52</v>
      </c>
      <c r="I94" t="s">
        <v>52</v>
      </c>
      <c r="K94" t="s">
        <v>55</v>
      </c>
    </row>
  </sheetData>
  <mergeCells count="6">
    <mergeCell ref="C1:D1"/>
    <mergeCell ref="H1:I1"/>
    <mergeCell ref="C25:D25"/>
    <mergeCell ref="H25:I25"/>
    <mergeCell ref="C71:D71"/>
    <mergeCell ref="H71:I71"/>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M78"/>
  <sheetViews>
    <sheetView topLeftCell="A32" workbookViewId="0">
      <selection activeCell="G55" sqref="G55"/>
    </sheetView>
  </sheetViews>
  <sheetFormatPr defaultRowHeight="15"/>
  <cols>
    <col min="1" max="1" width="9.7109375" bestFit="1" customWidth="1"/>
    <col min="4" max="4" width="10.7109375" bestFit="1" customWidth="1"/>
    <col min="7" max="7" width="12"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41344</v>
      </c>
      <c r="B3" s="11" t="s">
        <v>48</v>
      </c>
      <c r="C3" s="12">
        <v>3</v>
      </c>
      <c r="D3" s="12" t="s">
        <v>54</v>
      </c>
      <c r="E3" s="15" t="s">
        <v>16</v>
      </c>
      <c r="F3" s="16">
        <v>184</v>
      </c>
      <c r="G3">
        <v>3.7</v>
      </c>
      <c r="H3">
        <v>5</v>
      </c>
      <c r="I3">
        <v>0</v>
      </c>
      <c r="J3" t="s">
        <v>57</v>
      </c>
      <c r="K3" t="s">
        <v>58</v>
      </c>
    </row>
    <row r="4" spans="1:11">
      <c r="A4" s="10">
        <v>41344</v>
      </c>
      <c r="B4" s="11" t="s">
        <v>48</v>
      </c>
      <c r="C4" s="12">
        <v>3</v>
      </c>
      <c r="D4" s="12" t="s">
        <v>54</v>
      </c>
      <c r="E4" s="15" t="s">
        <v>26</v>
      </c>
      <c r="F4" s="16">
        <v>158</v>
      </c>
      <c r="G4">
        <v>2.9</v>
      </c>
      <c r="H4">
        <v>5</v>
      </c>
      <c r="I4">
        <v>0</v>
      </c>
      <c r="J4" t="s">
        <v>57</v>
      </c>
    </row>
    <row r="5" spans="1:11">
      <c r="A5" s="10">
        <v>41344</v>
      </c>
      <c r="B5" s="11" t="s">
        <v>48</v>
      </c>
      <c r="C5" s="12">
        <v>3</v>
      </c>
      <c r="D5" s="12" t="s">
        <v>54</v>
      </c>
      <c r="E5" s="15" t="s">
        <v>27</v>
      </c>
      <c r="F5" s="16">
        <v>178</v>
      </c>
      <c r="G5">
        <v>2.2000000000000002</v>
      </c>
      <c r="H5">
        <v>5</v>
      </c>
      <c r="I5">
        <v>0</v>
      </c>
      <c r="J5" t="s">
        <v>57</v>
      </c>
    </row>
    <row r="6" spans="1:11">
      <c r="A6" s="10">
        <v>41344</v>
      </c>
      <c r="B6" s="11" t="s">
        <v>48</v>
      </c>
      <c r="C6" s="12">
        <v>3</v>
      </c>
      <c r="D6" s="12" t="s">
        <v>54</v>
      </c>
      <c r="E6" s="15" t="s">
        <v>27</v>
      </c>
      <c r="F6" s="16">
        <v>179</v>
      </c>
      <c r="G6">
        <v>2</v>
      </c>
      <c r="H6">
        <v>5</v>
      </c>
      <c r="I6">
        <v>0</v>
      </c>
      <c r="J6" t="s">
        <v>57</v>
      </c>
    </row>
    <row r="7" spans="1:11">
      <c r="A7" s="10">
        <v>41344</v>
      </c>
      <c r="B7" s="11" t="s">
        <v>48</v>
      </c>
      <c r="C7" s="12">
        <v>3</v>
      </c>
      <c r="D7" s="12" t="s">
        <v>54</v>
      </c>
      <c r="E7" s="15" t="s">
        <v>27</v>
      </c>
      <c r="F7" s="16">
        <v>180</v>
      </c>
      <c r="G7">
        <v>2.2999999999999998</v>
      </c>
      <c r="H7">
        <v>5</v>
      </c>
      <c r="I7">
        <v>0</v>
      </c>
      <c r="J7" t="s">
        <v>57</v>
      </c>
    </row>
    <row r="8" spans="1:11">
      <c r="A8" s="10">
        <v>41344</v>
      </c>
      <c r="B8" s="11" t="s">
        <v>48</v>
      </c>
      <c r="C8" s="12">
        <v>3</v>
      </c>
      <c r="D8" s="12" t="s">
        <v>54</v>
      </c>
      <c r="E8" s="15" t="s">
        <v>18</v>
      </c>
      <c r="F8" s="16">
        <v>191</v>
      </c>
      <c r="G8" t="s">
        <v>52</v>
      </c>
      <c r="H8">
        <v>5</v>
      </c>
      <c r="I8">
        <v>0</v>
      </c>
      <c r="J8" t="s">
        <v>57</v>
      </c>
      <c r="K8" t="s">
        <v>53</v>
      </c>
    </row>
    <row r="9" spans="1:11">
      <c r="A9" s="10">
        <v>41344</v>
      </c>
      <c r="B9" s="11" t="s">
        <v>48</v>
      </c>
      <c r="C9" s="12">
        <v>3</v>
      </c>
      <c r="D9" s="12" t="s">
        <v>54</v>
      </c>
      <c r="E9" s="15" t="s">
        <v>18</v>
      </c>
      <c r="F9" s="16">
        <v>192</v>
      </c>
      <c r="G9">
        <v>2.2999999999999998</v>
      </c>
      <c r="H9">
        <v>5</v>
      </c>
      <c r="I9">
        <v>0</v>
      </c>
      <c r="J9" t="s">
        <v>57</v>
      </c>
    </row>
    <row r="10" spans="1:11">
      <c r="A10" s="10">
        <v>41344</v>
      </c>
      <c r="B10" s="11" t="s">
        <v>48</v>
      </c>
      <c r="C10" s="12">
        <v>3</v>
      </c>
      <c r="D10" s="12" t="s">
        <v>54</v>
      </c>
      <c r="E10" s="15" t="s">
        <v>18</v>
      </c>
      <c r="F10" s="16">
        <v>194</v>
      </c>
      <c r="G10" t="s">
        <v>52</v>
      </c>
      <c r="H10">
        <v>5</v>
      </c>
      <c r="I10">
        <v>0</v>
      </c>
      <c r="J10" t="s">
        <v>57</v>
      </c>
      <c r="K10" t="s">
        <v>53</v>
      </c>
    </row>
    <row r="11" spans="1:11">
      <c r="A11" s="10">
        <v>41344</v>
      </c>
      <c r="B11" s="11" t="s">
        <v>48</v>
      </c>
      <c r="C11" s="12">
        <v>3</v>
      </c>
      <c r="D11" s="12" t="s">
        <v>54</v>
      </c>
      <c r="E11" s="15" t="s">
        <v>30</v>
      </c>
      <c r="F11" s="16">
        <v>168</v>
      </c>
      <c r="G11">
        <v>2.6</v>
      </c>
      <c r="H11">
        <v>5</v>
      </c>
      <c r="I11">
        <v>0</v>
      </c>
      <c r="J11" t="s">
        <v>57</v>
      </c>
    </row>
    <row r="12" spans="1:11">
      <c r="A12" s="10">
        <v>41344</v>
      </c>
      <c r="B12" s="11" t="s">
        <v>48</v>
      </c>
      <c r="C12" s="12">
        <v>3</v>
      </c>
      <c r="D12" s="12" t="s">
        <v>54</v>
      </c>
      <c r="E12" s="15" t="s">
        <v>19</v>
      </c>
      <c r="F12" s="16">
        <v>170</v>
      </c>
      <c r="G12" t="s">
        <v>52</v>
      </c>
      <c r="H12">
        <v>5</v>
      </c>
      <c r="I12">
        <v>0</v>
      </c>
      <c r="J12" t="s">
        <v>57</v>
      </c>
      <c r="K12" t="s">
        <v>53</v>
      </c>
    </row>
    <row r="13" spans="1:11">
      <c r="A13" s="10">
        <v>41344</v>
      </c>
      <c r="B13" s="11" t="s">
        <v>48</v>
      </c>
      <c r="C13" s="12">
        <v>3</v>
      </c>
      <c r="D13" s="12" t="s">
        <v>54</v>
      </c>
      <c r="E13" s="15" t="s">
        <v>19</v>
      </c>
      <c r="F13" s="16">
        <v>172</v>
      </c>
      <c r="G13">
        <v>2.6</v>
      </c>
      <c r="H13">
        <v>5</v>
      </c>
      <c r="I13">
        <v>0</v>
      </c>
      <c r="J13" t="s">
        <v>57</v>
      </c>
      <c r="K13" t="s">
        <v>59</v>
      </c>
    </row>
    <row r="14" spans="1:11">
      <c r="A14" s="10">
        <v>41344</v>
      </c>
      <c r="B14" s="11" t="s">
        <v>48</v>
      </c>
      <c r="C14" s="12">
        <v>3</v>
      </c>
      <c r="D14" s="12" t="s">
        <v>54</v>
      </c>
      <c r="E14" s="15" t="s">
        <v>19</v>
      </c>
      <c r="F14" s="16">
        <v>175</v>
      </c>
      <c r="G14">
        <v>3.6</v>
      </c>
      <c r="H14">
        <v>5</v>
      </c>
      <c r="I14">
        <v>0</v>
      </c>
      <c r="J14" t="s">
        <v>57</v>
      </c>
    </row>
    <row r="15" spans="1:11">
      <c r="A15" s="10">
        <v>41344</v>
      </c>
      <c r="B15" s="11" t="s">
        <v>48</v>
      </c>
      <c r="C15" s="12">
        <v>3</v>
      </c>
      <c r="D15" s="12" t="s">
        <v>54</v>
      </c>
      <c r="E15" s="15" t="s">
        <v>20</v>
      </c>
      <c r="F15" s="16">
        <v>196</v>
      </c>
      <c r="G15">
        <v>1.9</v>
      </c>
      <c r="H15">
        <v>5</v>
      </c>
      <c r="I15">
        <v>0</v>
      </c>
      <c r="J15" t="s">
        <v>57</v>
      </c>
    </row>
    <row r="17" spans="1:11">
      <c r="F17" t="s">
        <v>46</v>
      </c>
      <c r="G17">
        <f>AVERAGE(G3:G15)</f>
        <v>2.6100000000000003</v>
      </c>
    </row>
    <row r="18" spans="1:11">
      <c r="F18" t="s">
        <v>51</v>
      </c>
      <c r="G18">
        <f>STDEV(G3:G15)</f>
        <v>0.62262883539606806</v>
      </c>
    </row>
    <row r="21" spans="1:11">
      <c r="B21" s="1"/>
      <c r="C21" s="89" t="s">
        <v>0</v>
      </c>
      <c r="D21" s="90"/>
      <c r="E21" s="2" t="s">
        <v>1</v>
      </c>
      <c r="G21" s="18"/>
      <c r="H21" s="89" t="s">
        <v>21</v>
      </c>
      <c r="I21" s="90"/>
      <c r="J21" s="1" t="s">
        <v>11</v>
      </c>
      <c r="K21" s="1"/>
    </row>
    <row r="22" spans="1:11" ht="20.25" customHeight="1">
      <c r="A22" s="7" t="s">
        <v>8</v>
      </c>
      <c r="B22" s="3" t="s">
        <v>2</v>
      </c>
      <c r="C22" s="4" t="s">
        <v>3</v>
      </c>
      <c r="D22" s="5" t="s">
        <v>4</v>
      </c>
      <c r="E22" s="6" t="s">
        <v>0</v>
      </c>
      <c r="F22" s="3" t="s">
        <v>5</v>
      </c>
      <c r="G22" s="19" t="s">
        <v>6</v>
      </c>
      <c r="H22" s="8" t="s">
        <v>9</v>
      </c>
      <c r="I22" s="9" t="s">
        <v>10</v>
      </c>
      <c r="J22" s="3" t="s">
        <v>12</v>
      </c>
      <c r="K22" s="6" t="s">
        <v>7</v>
      </c>
    </row>
    <row r="23" spans="1:11">
      <c r="A23" s="10">
        <v>41357</v>
      </c>
      <c r="B23" s="11" t="s">
        <v>48</v>
      </c>
      <c r="C23" s="12">
        <v>3</v>
      </c>
      <c r="D23" s="12" t="s">
        <v>54</v>
      </c>
      <c r="E23" s="15" t="s">
        <v>16</v>
      </c>
      <c r="F23" s="16">
        <v>184</v>
      </c>
      <c r="G23" s="20">
        <v>2.8</v>
      </c>
      <c r="H23">
        <v>5</v>
      </c>
      <c r="I23">
        <v>-5</v>
      </c>
      <c r="J23" t="s">
        <v>101</v>
      </c>
    </row>
    <row r="24" spans="1:11">
      <c r="A24" s="10">
        <v>41357</v>
      </c>
      <c r="B24" s="11" t="s">
        <v>48</v>
      </c>
      <c r="C24" s="12">
        <v>3</v>
      </c>
      <c r="D24" s="12" t="s">
        <v>54</v>
      </c>
      <c r="E24" s="15" t="s">
        <v>26</v>
      </c>
      <c r="F24" s="16">
        <v>158</v>
      </c>
      <c r="G24" s="20">
        <v>1.9</v>
      </c>
      <c r="H24">
        <v>5</v>
      </c>
      <c r="I24">
        <v>-5</v>
      </c>
      <c r="J24" t="s">
        <v>101</v>
      </c>
    </row>
    <row r="25" spans="1:11">
      <c r="A25" s="10">
        <v>41357</v>
      </c>
      <c r="B25" s="11" t="s">
        <v>48</v>
      </c>
      <c r="C25" s="12">
        <v>3</v>
      </c>
      <c r="D25" s="12" t="s">
        <v>54</v>
      </c>
      <c r="E25" s="15" t="s">
        <v>27</v>
      </c>
      <c r="F25" s="16">
        <v>178</v>
      </c>
      <c r="G25" s="20">
        <v>2.2999999999999998</v>
      </c>
      <c r="H25">
        <v>5</v>
      </c>
      <c r="I25">
        <v>-5</v>
      </c>
      <c r="J25" t="s">
        <v>101</v>
      </c>
    </row>
    <row r="26" spans="1:11">
      <c r="A26" s="10">
        <v>41357</v>
      </c>
      <c r="B26" s="11" t="s">
        <v>48</v>
      </c>
      <c r="C26" s="12">
        <v>3</v>
      </c>
      <c r="D26" s="12" t="s">
        <v>54</v>
      </c>
      <c r="E26" s="15" t="s">
        <v>27</v>
      </c>
      <c r="F26" s="16">
        <v>179</v>
      </c>
      <c r="G26" s="20">
        <v>2</v>
      </c>
      <c r="H26">
        <v>5</v>
      </c>
      <c r="I26">
        <v>-5</v>
      </c>
      <c r="J26" t="s">
        <v>101</v>
      </c>
    </row>
    <row r="27" spans="1:11">
      <c r="A27" s="10">
        <v>41357</v>
      </c>
      <c r="B27" s="11" t="s">
        <v>48</v>
      </c>
      <c r="C27" s="12">
        <v>3</v>
      </c>
      <c r="D27" s="12" t="s">
        <v>54</v>
      </c>
      <c r="E27" s="15" t="s">
        <v>27</v>
      </c>
      <c r="F27" s="16">
        <v>180</v>
      </c>
      <c r="G27" s="20">
        <v>2.2000000000000002</v>
      </c>
      <c r="H27">
        <v>5</v>
      </c>
      <c r="I27">
        <v>-5</v>
      </c>
      <c r="J27" t="s">
        <v>101</v>
      </c>
    </row>
    <row r="28" spans="1:11">
      <c r="A28" s="10">
        <v>41357</v>
      </c>
      <c r="B28" s="11" t="s">
        <v>48</v>
      </c>
      <c r="C28" s="12">
        <v>3</v>
      </c>
      <c r="D28" s="12" t="s">
        <v>54</v>
      </c>
      <c r="E28" s="15" t="s">
        <v>18</v>
      </c>
      <c r="F28" s="16">
        <v>191</v>
      </c>
      <c r="G28" s="20">
        <v>2.5</v>
      </c>
      <c r="H28">
        <v>5</v>
      </c>
      <c r="I28">
        <v>-5</v>
      </c>
      <c r="J28" t="s">
        <v>101</v>
      </c>
    </row>
    <row r="29" spans="1:11">
      <c r="A29" s="10">
        <v>41357</v>
      </c>
      <c r="B29" s="11" t="s">
        <v>48</v>
      </c>
      <c r="C29" s="12">
        <v>3</v>
      </c>
      <c r="D29" s="12" t="s">
        <v>54</v>
      </c>
      <c r="E29" s="15" t="s">
        <v>18</v>
      </c>
      <c r="F29" s="16">
        <v>192</v>
      </c>
      <c r="G29" s="20">
        <v>2</v>
      </c>
      <c r="H29">
        <v>5</v>
      </c>
      <c r="I29">
        <v>-5</v>
      </c>
      <c r="J29" t="s">
        <v>101</v>
      </c>
    </row>
    <row r="30" spans="1:11">
      <c r="A30" s="10">
        <v>41357</v>
      </c>
      <c r="B30" s="11" t="s">
        <v>48</v>
      </c>
      <c r="C30" s="12">
        <v>3</v>
      </c>
      <c r="D30" s="12" t="s">
        <v>54</v>
      </c>
      <c r="E30" s="15" t="s">
        <v>18</v>
      </c>
      <c r="F30" s="16">
        <v>194</v>
      </c>
      <c r="G30" s="20" t="s">
        <v>52</v>
      </c>
      <c r="H30">
        <v>5</v>
      </c>
      <c r="I30">
        <v>-5</v>
      </c>
      <c r="J30" t="s">
        <v>101</v>
      </c>
      <c r="K30" t="s">
        <v>66</v>
      </c>
    </row>
    <row r="31" spans="1:11">
      <c r="A31" s="10">
        <v>41357</v>
      </c>
      <c r="B31" s="11" t="s">
        <v>48</v>
      </c>
      <c r="C31" s="12">
        <v>3</v>
      </c>
      <c r="D31" s="12" t="s">
        <v>54</v>
      </c>
      <c r="E31" s="15" t="s">
        <v>30</v>
      </c>
      <c r="F31" s="16">
        <v>168</v>
      </c>
      <c r="G31" s="20">
        <v>2.7</v>
      </c>
      <c r="H31">
        <v>5</v>
      </c>
      <c r="I31">
        <v>-5</v>
      </c>
      <c r="J31" t="s">
        <v>101</v>
      </c>
    </row>
    <row r="32" spans="1:11">
      <c r="A32" s="10">
        <v>41357</v>
      </c>
      <c r="B32" s="11" t="s">
        <v>48</v>
      </c>
      <c r="C32" s="12">
        <v>3</v>
      </c>
      <c r="D32" s="12" t="s">
        <v>54</v>
      </c>
      <c r="E32" s="15" t="s">
        <v>19</v>
      </c>
      <c r="F32" s="16">
        <v>170</v>
      </c>
      <c r="G32" s="20">
        <v>2.1</v>
      </c>
      <c r="H32">
        <v>5</v>
      </c>
      <c r="I32">
        <v>-5</v>
      </c>
      <c r="J32" t="s">
        <v>101</v>
      </c>
    </row>
    <row r="33" spans="1:11">
      <c r="A33" s="10">
        <v>41357</v>
      </c>
      <c r="B33" s="11" t="s">
        <v>48</v>
      </c>
      <c r="C33" s="12">
        <v>3</v>
      </c>
      <c r="D33" s="12" t="s">
        <v>54</v>
      </c>
      <c r="E33" s="15" t="s">
        <v>19</v>
      </c>
      <c r="F33" s="16">
        <v>172</v>
      </c>
      <c r="G33" s="20">
        <v>2.4</v>
      </c>
      <c r="H33">
        <v>5</v>
      </c>
      <c r="I33">
        <v>-5</v>
      </c>
      <c r="J33" t="s">
        <v>101</v>
      </c>
    </row>
    <row r="34" spans="1:11">
      <c r="A34" s="10">
        <v>41357</v>
      </c>
      <c r="B34" s="11" t="s">
        <v>48</v>
      </c>
      <c r="C34" s="12">
        <v>3</v>
      </c>
      <c r="D34" s="12" t="s">
        <v>54</v>
      </c>
      <c r="E34" s="15" t="s">
        <v>19</v>
      </c>
      <c r="F34" s="16">
        <v>175</v>
      </c>
      <c r="G34" s="20">
        <v>3.1</v>
      </c>
      <c r="H34">
        <v>5</v>
      </c>
      <c r="I34">
        <v>-5</v>
      </c>
      <c r="J34" t="s">
        <v>101</v>
      </c>
    </row>
    <row r="35" spans="1:11">
      <c r="A35" s="10">
        <v>41357</v>
      </c>
      <c r="B35" s="11" t="s">
        <v>48</v>
      </c>
      <c r="C35" s="12">
        <v>3</v>
      </c>
      <c r="D35" s="12" t="s">
        <v>54</v>
      </c>
      <c r="E35" s="15" t="s">
        <v>20</v>
      </c>
      <c r="F35" s="16">
        <v>196</v>
      </c>
      <c r="G35" s="20">
        <v>1.9</v>
      </c>
      <c r="H35">
        <v>5</v>
      </c>
      <c r="I35">
        <v>-5</v>
      </c>
      <c r="J35" t="s">
        <v>101</v>
      </c>
    </row>
    <row r="37" spans="1:11">
      <c r="F37" t="s">
        <v>50</v>
      </c>
      <c r="G37" s="20">
        <f>AVERAGE(G23:G35)</f>
        <v>2.3249999999999997</v>
      </c>
    </row>
    <row r="38" spans="1:11">
      <c r="F38" t="s">
        <v>103</v>
      </c>
      <c r="G38">
        <f>STDEV(G23:G35)</f>
        <v>0.38641710859922201</v>
      </c>
    </row>
    <row r="41" spans="1:11">
      <c r="A41" s="10">
        <v>41364</v>
      </c>
      <c r="B41" s="11" t="s">
        <v>48</v>
      </c>
      <c r="C41" s="12">
        <v>3</v>
      </c>
      <c r="D41" s="12" t="s">
        <v>54</v>
      </c>
      <c r="E41" s="15" t="s">
        <v>16</v>
      </c>
      <c r="F41" s="16">
        <v>184</v>
      </c>
      <c r="G41" s="20">
        <v>3.1</v>
      </c>
      <c r="H41">
        <v>12.8</v>
      </c>
      <c r="I41">
        <v>-7.8</v>
      </c>
      <c r="J41" t="s">
        <v>133</v>
      </c>
    </row>
    <row r="42" spans="1:11">
      <c r="A42" s="10">
        <v>41364</v>
      </c>
      <c r="B42" s="11" t="s">
        <v>48</v>
      </c>
      <c r="C42" s="12">
        <v>3</v>
      </c>
      <c r="D42" s="12" t="s">
        <v>54</v>
      </c>
      <c r="E42" s="15" t="s">
        <v>26</v>
      </c>
      <c r="F42" s="16">
        <v>158</v>
      </c>
      <c r="G42" s="20">
        <v>2.2999999999999998</v>
      </c>
      <c r="H42">
        <v>12.8</v>
      </c>
      <c r="I42">
        <v>-7.8</v>
      </c>
      <c r="J42" t="s">
        <v>133</v>
      </c>
    </row>
    <row r="43" spans="1:11">
      <c r="A43" s="10">
        <v>41364</v>
      </c>
      <c r="B43" s="11" t="s">
        <v>48</v>
      </c>
      <c r="C43" s="12">
        <v>3</v>
      </c>
      <c r="D43" s="12" t="s">
        <v>54</v>
      </c>
      <c r="E43" s="15" t="s">
        <v>27</v>
      </c>
      <c r="F43" s="16">
        <v>178</v>
      </c>
      <c r="G43" s="20" t="s">
        <v>52</v>
      </c>
      <c r="H43">
        <v>12.8</v>
      </c>
      <c r="I43">
        <v>-7.8</v>
      </c>
      <c r="J43" t="s">
        <v>133</v>
      </c>
      <c r="K43" t="s">
        <v>134</v>
      </c>
    </row>
    <row r="44" spans="1:11">
      <c r="A44" s="10">
        <v>41364</v>
      </c>
      <c r="B44" s="11" t="s">
        <v>48</v>
      </c>
      <c r="C44" s="12">
        <v>3</v>
      </c>
      <c r="D44" s="12" t="s">
        <v>54</v>
      </c>
      <c r="E44" s="15" t="s">
        <v>27</v>
      </c>
      <c r="F44" s="16">
        <v>179</v>
      </c>
      <c r="G44" s="20">
        <v>2.4</v>
      </c>
      <c r="H44">
        <v>12.8</v>
      </c>
      <c r="I44">
        <v>-7.8</v>
      </c>
      <c r="J44" t="s">
        <v>133</v>
      </c>
    </row>
    <row r="45" spans="1:11">
      <c r="A45" s="10">
        <v>41364</v>
      </c>
      <c r="B45" s="11" t="s">
        <v>48</v>
      </c>
      <c r="C45" s="12">
        <v>3</v>
      </c>
      <c r="D45" s="12" t="s">
        <v>54</v>
      </c>
      <c r="E45" s="15" t="s">
        <v>27</v>
      </c>
      <c r="F45" s="16">
        <v>180</v>
      </c>
      <c r="G45" s="20">
        <v>2.2000000000000002</v>
      </c>
      <c r="H45">
        <v>12.8</v>
      </c>
      <c r="I45">
        <v>-7.8</v>
      </c>
      <c r="J45" t="s">
        <v>133</v>
      </c>
    </row>
    <row r="46" spans="1:11">
      <c r="A46" s="10">
        <v>41364</v>
      </c>
      <c r="B46" s="11" t="s">
        <v>48</v>
      </c>
      <c r="C46" s="12">
        <v>3</v>
      </c>
      <c r="D46" s="12" t="s">
        <v>54</v>
      </c>
      <c r="E46" s="15" t="s">
        <v>18</v>
      </c>
      <c r="F46" s="16">
        <v>191</v>
      </c>
      <c r="G46" s="20" t="s">
        <v>52</v>
      </c>
      <c r="H46">
        <v>12.8</v>
      </c>
      <c r="I46">
        <v>-7.8</v>
      </c>
      <c r="J46" t="s">
        <v>133</v>
      </c>
      <c r="K46" t="s">
        <v>126</v>
      </c>
    </row>
    <row r="47" spans="1:11">
      <c r="A47" s="10">
        <v>41364</v>
      </c>
      <c r="B47" s="11" t="s">
        <v>48</v>
      </c>
      <c r="C47" s="12">
        <v>3</v>
      </c>
      <c r="D47" s="12" t="s">
        <v>54</v>
      </c>
      <c r="E47" s="15" t="s">
        <v>18</v>
      </c>
      <c r="F47" s="16">
        <v>192</v>
      </c>
      <c r="G47" s="20">
        <v>2.2999999999999998</v>
      </c>
      <c r="H47">
        <v>12.8</v>
      </c>
      <c r="I47">
        <v>-7.8</v>
      </c>
      <c r="J47" t="s">
        <v>133</v>
      </c>
    </row>
    <row r="48" spans="1:11">
      <c r="A48" s="10">
        <v>41364</v>
      </c>
      <c r="B48" s="11" t="s">
        <v>48</v>
      </c>
      <c r="C48" s="12">
        <v>3</v>
      </c>
      <c r="D48" s="12" t="s">
        <v>54</v>
      </c>
      <c r="E48" s="15" t="s">
        <v>18</v>
      </c>
      <c r="F48" s="16">
        <v>194</v>
      </c>
      <c r="G48" t="s">
        <v>52</v>
      </c>
      <c r="H48">
        <v>12.8</v>
      </c>
      <c r="I48">
        <v>-7.8</v>
      </c>
      <c r="J48" t="s">
        <v>133</v>
      </c>
      <c r="K48" t="s">
        <v>126</v>
      </c>
    </row>
    <row r="49" spans="1:13">
      <c r="A49" s="10">
        <v>41364</v>
      </c>
      <c r="B49" s="11" t="s">
        <v>48</v>
      </c>
      <c r="C49" s="12">
        <v>3</v>
      </c>
      <c r="D49" s="12" t="s">
        <v>54</v>
      </c>
      <c r="E49" s="15" t="s">
        <v>30</v>
      </c>
      <c r="F49" s="16">
        <v>168</v>
      </c>
      <c r="G49" s="20">
        <v>3</v>
      </c>
      <c r="H49">
        <v>12.8</v>
      </c>
      <c r="I49">
        <v>-7.8</v>
      </c>
      <c r="J49" t="s">
        <v>133</v>
      </c>
      <c r="K49" t="s">
        <v>135</v>
      </c>
    </row>
    <row r="50" spans="1:13">
      <c r="A50" s="10">
        <v>41364</v>
      </c>
      <c r="B50" s="11" t="s">
        <v>48</v>
      </c>
      <c r="C50" s="12">
        <v>3</v>
      </c>
      <c r="D50" s="12" t="s">
        <v>54</v>
      </c>
      <c r="E50" s="15" t="s">
        <v>19</v>
      </c>
      <c r="F50" s="16">
        <v>170</v>
      </c>
      <c r="G50" s="20" t="s">
        <v>52</v>
      </c>
      <c r="H50">
        <v>12.8</v>
      </c>
      <c r="I50">
        <v>-7.8</v>
      </c>
      <c r="J50" t="s">
        <v>133</v>
      </c>
      <c r="K50" t="s">
        <v>126</v>
      </c>
    </row>
    <row r="51" spans="1:13">
      <c r="A51" s="10">
        <v>41364</v>
      </c>
      <c r="B51" s="11" t="s">
        <v>48</v>
      </c>
      <c r="C51" s="12">
        <v>3</v>
      </c>
      <c r="D51" s="12" t="s">
        <v>54</v>
      </c>
      <c r="E51" s="15" t="s">
        <v>19</v>
      </c>
      <c r="F51" s="16">
        <v>172</v>
      </c>
      <c r="G51" s="20">
        <v>2.7</v>
      </c>
      <c r="H51">
        <v>12.8</v>
      </c>
      <c r="I51">
        <v>-7.8</v>
      </c>
      <c r="J51" t="s">
        <v>133</v>
      </c>
    </row>
    <row r="52" spans="1:13">
      <c r="A52" s="10">
        <v>41364</v>
      </c>
      <c r="B52" s="11" t="s">
        <v>48</v>
      </c>
      <c r="C52" s="12">
        <v>3</v>
      </c>
      <c r="D52" s="12" t="s">
        <v>54</v>
      </c>
      <c r="E52" s="15" t="s">
        <v>19</v>
      </c>
      <c r="F52" s="16">
        <v>175</v>
      </c>
      <c r="G52" s="20">
        <v>2.8</v>
      </c>
      <c r="H52">
        <v>12.8</v>
      </c>
      <c r="I52">
        <v>-7.8</v>
      </c>
      <c r="J52" t="s">
        <v>133</v>
      </c>
    </row>
    <row r="53" spans="1:13">
      <c r="A53" s="10">
        <v>41364</v>
      </c>
      <c r="B53" s="11" t="s">
        <v>48</v>
      </c>
      <c r="C53" s="12">
        <v>3</v>
      </c>
      <c r="D53" s="12" t="s">
        <v>54</v>
      </c>
      <c r="E53" s="15" t="s">
        <v>20</v>
      </c>
      <c r="F53" s="16">
        <v>196</v>
      </c>
      <c r="G53" s="20">
        <v>2</v>
      </c>
      <c r="H53">
        <v>12.8</v>
      </c>
      <c r="I53">
        <v>-7.8</v>
      </c>
      <c r="J53" t="s">
        <v>133</v>
      </c>
    </row>
    <row r="55" spans="1:13">
      <c r="F55" t="s">
        <v>50</v>
      </c>
      <c r="G55" s="20">
        <f>AVERAGE(G41:G53)</f>
        <v>2.5333333333333332</v>
      </c>
    </row>
    <row r="56" spans="1:13">
      <c r="F56" t="s">
        <v>103</v>
      </c>
      <c r="G56">
        <f>STDEV(G41:G53)</f>
        <v>0.38078865529319367</v>
      </c>
    </row>
    <row r="59" spans="1:13">
      <c r="B59" s="1"/>
      <c r="C59" s="89" t="s">
        <v>0</v>
      </c>
      <c r="D59" s="90"/>
      <c r="E59" s="2" t="s">
        <v>1</v>
      </c>
      <c r="G59" s="44"/>
      <c r="H59" s="89" t="s">
        <v>6</v>
      </c>
      <c r="I59" s="90"/>
      <c r="J59" s="1"/>
      <c r="K59" s="1"/>
    </row>
    <row r="60" spans="1:13" ht="30">
      <c r="A60" s="7" t="s">
        <v>8</v>
      </c>
      <c r="B60" s="3" t="s">
        <v>2</v>
      </c>
      <c r="C60" s="4" t="s">
        <v>3</v>
      </c>
      <c r="D60" s="5" t="s">
        <v>4</v>
      </c>
      <c r="E60" s="6" t="s">
        <v>0</v>
      </c>
      <c r="F60" s="3" t="s">
        <v>5</v>
      </c>
      <c r="G60" s="47">
        <v>41344</v>
      </c>
      <c r="H60" s="47">
        <v>41357</v>
      </c>
      <c r="I60" s="48">
        <v>41364</v>
      </c>
      <c r="J60" s="6" t="s">
        <v>173</v>
      </c>
      <c r="K60" s="6" t="s">
        <v>7</v>
      </c>
      <c r="L60" t="s">
        <v>183</v>
      </c>
    </row>
    <row r="61" spans="1:13">
      <c r="A61" s="10" t="s">
        <v>168</v>
      </c>
      <c r="B61" s="11" t="s">
        <v>48</v>
      </c>
      <c r="C61" s="12">
        <v>3</v>
      </c>
      <c r="D61" s="12" t="s">
        <v>54</v>
      </c>
      <c r="E61" s="15" t="s">
        <v>16</v>
      </c>
      <c r="F61" s="16">
        <v>184</v>
      </c>
      <c r="G61">
        <v>3.7</v>
      </c>
      <c r="H61" s="20">
        <v>2.8</v>
      </c>
      <c r="I61" s="20">
        <v>3.1</v>
      </c>
      <c r="J61">
        <f>AVERAGE(G61:I61)</f>
        <v>3.1999999999999997</v>
      </c>
      <c r="K61" t="s">
        <v>58</v>
      </c>
      <c r="L61" s="54">
        <v>82.3</v>
      </c>
      <c r="M61" s="55"/>
    </row>
    <row r="62" spans="1:13">
      <c r="A62" s="10" t="s">
        <v>168</v>
      </c>
      <c r="B62" s="11" t="s">
        <v>48</v>
      </c>
      <c r="C62" s="12">
        <v>3</v>
      </c>
      <c r="D62" s="12" t="s">
        <v>54</v>
      </c>
      <c r="E62" s="15" t="s">
        <v>26</v>
      </c>
      <c r="F62" s="16">
        <v>158</v>
      </c>
      <c r="G62">
        <v>2.9</v>
      </c>
      <c r="H62" s="20">
        <v>1.9</v>
      </c>
      <c r="I62" s="20">
        <v>2.2999999999999998</v>
      </c>
      <c r="J62">
        <f t="shared" ref="J62:J72" si="0">AVERAGE(G62:I62)</f>
        <v>2.3666666666666667</v>
      </c>
      <c r="L62" s="54">
        <v>57.6</v>
      </c>
      <c r="M62" s="55"/>
    </row>
    <row r="63" spans="1:13">
      <c r="A63" s="10" t="s">
        <v>168</v>
      </c>
      <c r="B63" s="11" t="s">
        <v>48</v>
      </c>
      <c r="C63" s="12">
        <v>3</v>
      </c>
      <c r="D63" s="12" t="s">
        <v>54</v>
      </c>
      <c r="E63" s="15" t="s">
        <v>27</v>
      </c>
      <c r="F63" s="16">
        <v>178</v>
      </c>
      <c r="G63">
        <v>2.2000000000000002</v>
      </c>
      <c r="H63" s="20">
        <v>2.2999999999999998</v>
      </c>
      <c r="I63" s="20" t="s">
        <v>52</v>
      </c>
      <c r="J63">
        <f t="shared" si="0"/>
        <v>2.25</v>
      </c>
      <c r="L63" s="54">
        <v>11.5</v>
      </c>
      <c r="M63" s="55"/>
    </row>
    <row r="64" spans="1:13">
      <c r="A64" s="10" t="s">
        <v>168</v>
      </c>
      <c r="B64" s="11" t="s">
        <v>48</v>
      </c>
      <c r="C64" s="12">
        <v>3</v>
      </c>
      <c r="D64" s="12" t="s">
        <v>54</v>
      </c>
      <c r="E64" s="15" t="s">
        <v>27</v>
      </c>
      <c r="F64" s="16">
        <v>179</v>
      </c>
      <c r="G64">
        <v>2</v>
      </c>
      <c r="H64" s="20">
        <v>2</v>
      </c>
      <c r="I64" s="20">
        <v>2.4</v>
      </c>
      <c r="J64">
        <f t="shared" si="0"/>
        <v>2.1333333333333333</v>
      </c>
      <c r="L64" s="54">
        <v>10.8</v>
      </c>
      <c r="M64" s="55"/>
    </row>
    <row r="65" spans="1:13">
      <c r="A65" s="10" t="s">
        <v>168</v>
      </c>
      <c r="B65" s="11" t="s">
        <v>48</v>
      </c>
      <c r="C65" s="12">
        <v>3</v>
      </c>
      <c r="D65" s="12" t="s">
        <v>54</v>
      </c>
      <c r="E65" s="15" t="s">
        <v>27</v>
      </c>
      <c r="F65" s="16">
        <v>180</v>
      </c>
      <c r="G65">
        <v>2.2999999999999998</v>
      </c>
      <c r="H65" s="20">
        <v>2.2000000000000002</v>
      </c>
      <c r="I65" s="20">
        <v>2.2000000000000002</v>
      </c>
      <c r="J65">
        <f t="shared" si="0"/>
        <v>2.2333333333333334</v>
      </c>
      <c r="L65" s="54">
        <v>28.7</v>
      </c>
      <c r="M65" s="55"/>
    </row>
    <row r="66" spans="1:13">
      <c r="A66" s="10" t="s">
        <v>168</v>
      </c>
      <c r="B66" s="11" t="s">
        <v>48</v>
      </c>
      <c r="C66" s="12">
        <v>3</v>
      </c>
      <c r="D66" s="12" t="s">
        <v>54</v>
      </c>
      <c r="E66" s="15" t="s">
        <v>18</v>
      </c>
      <c r="F66" s="16">
        <v>191</v>
      </c>
      <c r="G66" t="s">
        <v>52</v>
      </c>
      <c r="H66" s="20">
        <v>2.5</v>
      </c>
      <c r="I66" s="20" t="s">
        <v>52</v>
      </c>
      <c r="J66">
        <f t="shared" si="0"/>
        <v>2.5</v>
      </c>
      <c r="K66" t="s">
        <v>53</v>
      </c>
      <c r="L66" s="54">
        <v>12.2</v>
      </c>
      <c r="M66" s="55"/>
    </row>
    <row r="67" spans="1:13">
      <c r="A67" s="10" t="s">
        <v>168</v>
      </c>
      <c r="B67" s="11" t="s">
        <v>48</v>
      </c>
      <c r="C67" s="12">
        <v>3</v>
      </c>
      <c r="D67" s="12" t="s">
        <v>54</v>
      </c>
      <c r="E67" s="15" t="s">
        <v>18</v>
      </c>
      <c r="F67" s="16">
        <v>192</v>
      </c>
      <c r="G67">
        <v>2.2999999999999998</v>
      </c>
      <c r="H67" s="20">
        <v>2</v>
      </c>
      <c r="I67" s="20">
        <v>2.2999999999999998</v>
      </c>
      <c r="J67">
        <f t="shared" si="0"/>
        <v>2.1999999999999997</v>
      </c>
      <c r="L67" s="54">
        <v>12.5</v>
      </c>
      <c r="M67" s="55"/>
    </row>
    <row r="68" spans="1:13">
      <c r="A68" s="10" t="s">
        <v>168</v>
      </c>
      <c r="B68" s="11" t="s">
        <v>48</v>
      </c>
      <c r="C68" s="12">
        <v>3</v>
      </c>
      <c r="D68" s="12" t="s">
        <v>54</v>
      </c>
      <c r="E68" s="15" t="s">
        <v>30</v>
      </c>
      <c r="F68" s="16">
        <v>168</v>
      </c>
      <c r="G68">
        <v>2.6</v>
      </c>
      <c r="H68" s="20">
        <v>2.7</v>
      </c>
      <c r="I68" s="20">
        <v>3</v>
      </c>
      <c r="J68">
        <f t="shared" si="0"/>
        <v>2.7666666666666671</v>
      </c>
      <c r="L68" s="54">
        <v>53.2</v>
      </c>
      <c r="M68" s="55"/>
    </row>
    <row r="69" spans="1:13">
      <c r="A69" s="10" t="s">
        <v>168</v>
      </c>
      <c r="B69" s="11" t="s">
        <v>48</v>
      </c>
      <c r="C69" s="12">
        <v>3</v>
      </c>
      <c r="D69" s="12" t="s">
        <v>54</v>
      </c>
      <c r="E69" s="15" t="s">
        <v>19</v>
      </c>
      <c r="F69" s="16">
        <v>170</v>
      </c>
      <c r="G69" t="s">
        <v>52</v>
      </c>
      <c r="H69" s="20">
        <v>2.1</v>
      </c>
      <c r="I69" s="20" t="s">
        <v>52</v>
      </c>
      <c r="J69">
        <f t="shared" si="0"/>
        <v>2.1</v>
      </c>
      <c r="K69" t="s">
        <v>53</v>
      </c>
      <c r="L69" s="54">
        <v>28.2</v>
      </c>
      <c r="M69" s="55"/>
    </row>
    <row r="70" spans="1:13">
      <c r="A70" s="10" t="s">
        <v>168</v>
      </c>
      <c r="B70" s="11" t="s">
        <v>48</v>
      </c>
      <c r="C70" s="12">
        <v>3</v>
      </c>
      <c r="D70" s="12" t="s">
        <v>54</v>
      </c>
      <c r="E70" s="15" t="s">
        <v>19</v>
      </c>
      <c r="F70" s="16">
        <v>172</v>
      </c>
      <c r="G70">
        <v>2.6</v>
      </c>
      <c r="H70" s="20">
        <v>2.4</v>
      </c>
      <c r="I70" s="20">
        <v>2.7</v>
      </c>
      <c r="J70">
        <f t="shared" si="0"/>
        <v>2.5666666666666669</v>
      </c>
      <c r="K70" t="s">
        <v>59</v>
      </c>
      <c r="L70" s="54">
        <v>18.399999999999999</v>
      </c>
      <c r="M70" s="55"/>
    </row>
    <row r="71" spans="1:13">
      <c r="A71" s="10" t="s">
        <v>168</v>
      </c>
      <c r="B71" s="11" t="s">
        <v>48</v>
      </c>
      <c r="C71" s="12">
        <v>3</v>
      </c>
      <c r="D71" s="12" t="s">
        <v>54</v>
      </c>
      <c r="E71" s="15" t="s">
        <v>19</v>
      </c>
      <c r="F71" s="16">
        <v>175</v>
      </c>
      <c r="G71">
        <v>3.6</v>
      </c>
      <c r="H71" s="20">
        <v>3.1</v>
      </c>
      <c r="I71" s="20">
        <v>2.8</v>
      </c>
      <c r="J71">
        <f t="shared" si="0"/>
        <v>3.1666666666666665</v>
      </c>
      <c r="L71" s="54">
        <v>34.5</v>
      </c>
      <c r="M71" s="55"/>
    </row>
    <row r="72" spans="1:13">
      <c r="A72" s="10" t="s">
        <v>168</v>
      </c>
      <c r="B72" s="11" t="s">
        <v>48</v>
      </c>
      <c r="C72" s="12">
        <v>3</v>
      </c>
      <c r="D72" s="12" t="s">
        <v>54</v>
      </c>
      <c r="E72" s="15" t="s">
        <v>20</v>
      </c>
      <c r="F72" s="16">
        <v>196</v>
      </c>
      <c r="G72">
        <v>1.9</v>
      </c>
      <c r="H72" s="20">
        <v>1.9</v>
      </c>
      <c r="I72" s="20">
        <v>2</v>
      </c>
      <c r="J72">
        <f t="shared" si="0"/>
        <v>1.9333333333333333</v>
      </c>
      <c r="L72" s="54">
        <v>39.299999999999997</v>
      </c>
      <c r="M72" s="55"/>
    </row>
    <row r="73" spans="1:13">
      <c r="M73" s="56"/>
    </row>
    <row r="74" spans="1:13">
      <c r="I74" t="s">
        <v>170</v>
      </c>
      <c r="J74">
        <f>AVERAGE(J61:J72)</f>
        <v>2.4513888888888888</v>
      </c>
      <c r="M74" s="56"/>
    </row>
    <row r="76" spans="1:13">
      <c r="A76" t="s">
        <v>174</v>
      </c>
    </row>
    <row r="78" spans="1:13">
      <c r="A78" s="10">
        <v>41344</v>
      </c>
      <c r="B78" s="11" t="s">
        <v>48</v>
      </c>
      <c r="C78" s="12">
        <v>3</v>
      </c>
      <c r="D78" s="12" t="s">
        <v>54</v>
      </c>
      <c r="E78" s="15" t="s">
        <v>18</v>
      </c>
      <c r="F78" s="16">
        <v>194</v>
      </c>
      <c r="G78" t="s">
        <v>52</v>
      </c>
      <c r="H78" s="20" t="s">
        <v>52</v>
      </c>
      <c r="I78" t="s">
        <v>52</v>
      </c>
      <c r="K78" t="s">
        <v>53</v>
      </c>
    </row>
  </sheetData>
  <mergeCells count="6">
    <mergeCell ref="C1:D1"/>
    <mergeCell ref="H1:I1"/>
    <mergeCell ref="C21:D21"/>
    <mergeCell ref="H21:I21"/>
    <mergeCell ref="C59:D59"/>
    <mergeCell ref="H59:I5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N120"/>
  <sheetViews>
    <sheetView topLeftCell="A16" workbookViewId="0">
      <selection activeCell="G28" sqref="G28"/>
    </sheetView>
  </sheetViews>
  <sheetFormatPr defaultRowHeight="15"/>
  <cols>
    <col min="1" max="1" width="9.7109375" bestFit="1" customWidth="1"/>
    <col min="4" max="4" width="10.7109375" bestFit="1" customWidth="1"/>
    <col min="7" max="7" width="9.7109375" style="20" bestFit="1" customWidth="1"/>
    <col min="8" max="8" width="12.85546875" bestFit="1" customWidth="1"/>
    <col min="9" max="9" width="9.85546875" bestFit="1" customWidth="1"/>
    <col min="10" max="10" width="15.4257812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81</v>
      </c>
      <c r="C3" s="12">
        <v>4</v>
      </c>
      <c r="D3" s="12" t="s">
        <v>25</v>
      </c>
      <c r="E3" s="33" t="s">
        <v>15</v>
      </c>
      <c r="F3" s="34">
        <v>2</v>
      </c>
      <c r="G3" s="20" t="s">
        <v>52</v>
      </c>
      <c r="H3">
        <v>9.4</v>
      </c>
      <c r="I3">
        <v>-7.2</v>
      </c>
      <c r="J3" t="s">
        <v>82</v>
      </c>
    </row>
    <row r="4" spans="1:11">
      <c r="A4" s="10">
        <v>41343</v>
      </c>
      <c r="B4" s="11" t="s">
        <v>81</v>
      </c>
      <c r="C4" s="12">
        <v>4</v>
      </c>
      <c r="D4" s="12" t="s">
        <v>25</v>
      </c>
      <c r="E4" s="33" t="s">
        <v>15</v>
      </c>
      <c r="F4" s="34">
        <v>18</v>
      </c>
      <c r="G4" s="20" t="s">
        <v>52</v>
      </c>
      <c r="H4">
        <v>9.4</v>
      </c>
      <c r="I4">
        <v>-7.2</v>
      </c>
      <c r="J4" t="s">
        <v>82</v>
      </c>
    </row>
    <row r="5" spans="1:11">
      <c r="A5" s="10">
        <v>41343</v>
      </c>
      <c r="B5" s="11" t="s">
        <v>81</v>
      </c>
      <c r="C5" s="12">
        <v>4</v>
      </c>
      <c r="D5" s="12" t="s">
        <v>25</v>
      </c>
      <c r="E5" s="33" t="s">
        <v>15</v>
      </c>
      <c r="F5" s="34">
        <v>89</v>
      </c>
      <c r="G5" s="20" t="s">
        <v>52</v>
      </c>
      <c r="H5">
        <v>9.4</v>
      </c>
      <c r="I5">
        <v>-7.2</v>
      </c>
      <c r="J5" t="s">
        <v>82</v>
      </c>
    </row>
    <row r="6" spans="1:11">
      <c r="A6" s="10">
        <v>41343</v>
      </c>
      <c r="B6" s="11" t="s">
        <v>81</v>
      </c>
      <c r="C6" s="12">
        <v>4</v>
      </c>
      <c r="D6" s="12" t="s">
        <v>25</v>
      </c>
      <c r="E6" s="33" t="s">
        <v>16</v>
      </c>
      <c r="F6" s="34">
        <v>8</v>
      </c>
      <c r="G6" s="20">
        <v>2.4</v>
      </c>
      <c r="H6">
        <v>9.4</v>
      </c>
      <c r="I6">
        <v>-7.2</v>
      </c>
      <c r="J6" t="s">
        <v>82</v>
      </c>
    </row>
    <row r="7" spans="1:11">
      <c r="A7" s="10">
        <v>41343</v>
      </c>
      <c r="B7" s="11" t="s">
        <v>81</v>
      </c>
      <c r="C7" s="12">
        <v>4</v>
      </c>
      <c r="D7" s="12" t="s">
        <v>25</v>
      </c>
      <c r="E7" s="33" t="s">
        <v>16</v>
      </c>
      <c r="F7" s="34">
        <v>52</v>
      </c>
      <c r="G7" s="20">
        <v>2.4</v>
      </c>
      <c r="H7">
        <v>9.4</v>
      </c>
      <c r="I7">
        <v>-7.2</v>
      </c>
      <c r="J7" t="s">
        <v>82</v>
      </c>
    </row>
    <row r="8" spans="1:11">
      <c r="A8" s="10">
        <v>41343</v>
      </c>
      <c r="B8" s="11" t="s">
        <v>81</v>
      </c>
      <c r="C8" s="12">
        <v>4</v>
      </c>
      <c r="D8" s="12" t="s">
        <v>25</v>
      </c>
      <c r="E8" s="33" t="s">
        <v>16</v>
      </c>
      <c r="F8" s="34">
        <v>63</v>
      </c>
      <c r="G8" s="20" t="s">
        <v>52</v>
      </c>
      <c r="H8">
        <v>9.4</v>
      </c>
      <c r="I8">
        <v>-7.2</v>
      </c>
      <c r="J8" t="s">
        <v>82</v>
      </c>
    </row>
    <row r="9" spans="1:11">
      <c r="A9" s="10">
        <v>41343</v>
      </c>
      <c r="B9" s="11" t="s">
        <v>81</v>
      </c>
      <c r="C9" s="12">
        <v>4</v>
      </c>
      <c r="D9" s="12" t="s">
        <v>25</v>
      </c>
      <c r="E9" s="33" t="s">
        <v>16</v>
      </c>
      <c r="F9" s="34">
        <v>71</v>
      </c>
      <c r="G9" s="20" t="s">
        <v>52</v>
      </c>
      <c r="H9">
        <v>9.4</v>
      </c>
      <c r="I9">
        <v>-7.2</v>
      </c>
      <c r="J9" t="s">
        <v>82</v>
      </c>
    </row>
    <row r="10" spans="1:11">
      <c r="A10" s="10">
        <v>41343</v>
      </c>
      <c r="B10" s="11" t="s">
        <v>81</v>
      </c>
      <c r="C10" s="12">
        <v>4</v>
      </c>
      <c r="D10" s="12" t="s">
        <v>25</v>
      </c>
      <c r="E10" s="33" t="s">
        <v>26</v>
      </c>
      <c r="F10" s="34">
        <v>51</v>
      </c>
      <c r="G10" s="20">
        <v>2.2999999999999998</v>
      </c>
      <c r="H10">
        <v>9.4</v>
      </c>
      <c r="I10">
        <v>-7.2</v>
      </c>
      <c r="J10" t="s">
        <v>82</v>
      </c>
    </row>
    <row r="11" spans="1:11">
      <c r="A11" s="10">
        <v>41343</v>
      </c>
      <c r="B11" s="11" t="s">
        <v>81</v>
      </c>
      <c r="C11" s="12">
        <v>4</v>
      </c>
      <c r="D11" s="12" t="s">
        <v>25</v>
      </c>
      <c r="E11" s="33" t="s">
        <v>26</v>
      </c>
      <c r="F11" s="34">
        <v>68</v>
      </c>
      <c r="G11" s="20">
        <v>2.2000000000000002</v>
      </c>
      <c r="H11">
        <v>9.4</v>
      </c>
      <c r="I11">
        <v>-7.2</v>
      </c>
      <c r="J11" t="s">
        <v>82</v>
      </c>
    </row>
    <row r="12" spans="1:11">
      <c r="A12" s="10">
        <v>41343</v>
      </c>
      <c r="B12" s="11" t="s">
        <v>81</v>
      </c>
      <c r="C12" s="12">
        <v>4</v>
      </c>
      <c r="D12" s="12" t="s">
        <v>25</v>
      </c>
      <c r="E12" s="33" t="s">
        <v>26</v>
      </c>
      <c r="F12" s="34">
        <v>74</v>
      </c>
      <c r="G12" s="20">
        <v>2.5</v>
      </c>
      <c r="H12">
        <v>9.4</v>
      </c>
      <c r="I12">
        <v>-7.2</v>
      </c>
      <c r="J12" t="s">
        <v>82</v>
      </c>
    </row>
    <row r="13" spans="1:11">
      <c r="A13" s="10">
        <v>41343</v>
      </c>
      <c r="B13" s="11" t="s">
        <v>81</v>
      </c>
      <c r="C13" s="12">
        <v>4</v>
      </c>
      <c r="D13" s="12" t="s">
        <v>25</v>
      </c>
      <c r="E13" s="33" t="s">
        <v>27</v>
      </c>
      <c r="F13" s="34">
        <v>66</v>
      </c>
      <c r="G13" s="20" t="s">
        <v>52</v>
      </c>
      <c r="H13">
        <v>9.4</v>
      </c>
      <c r="I13">
        <v>-7.2</v>
      </c>
      <c r="J13" t="s">
        <v>82</v>
      </c>
    </row>
    <row r="14" spans="1:11">
      <c r="A14" s="10">
        <v>41343</v>
      </c>
      <c r="B14" s="11" t="s">
        <v>81</v>
      </c>
      <c r="C14" s="12">
        <v>4</v>
      </c>
      <c r="D14" s="12" t="s">
        <v>25</v>
      </c>
      <c r="E14" s="33" t="s">
        <v>18</v>
      </c>
      <c r="F14" s="34">
        <v>10</v>
      </c>
      <c r="G14" s="20">
        <v>1.2</v>
      </c>
      <c r="H14">
        <v>9.4</v>
      </c>
      <c r="I14">
        <v>-7.2</v>
      </c>
      <c r="J14" t="s">
        <v>82</v>
      </c>
    </row>
    <row r="15" spans="1:11">
      <c r="A15" s="10">
        <v>41343</v>
      </c>
      <c r="B15" s="11" t="s">
        <v>81</v>
      </c>
      <c r="C15" s="12">
        <v>4</v>
      </c>
      <c r="D15" s="12" t="s">
        <v>25</v>
      </c>
      <c r="E15" s="33" t="s">
        <v>18</v>
      </c>
      <c r="F15" s="34">
        <v>45</v>
      </c>
      <c r="G15" s="20">
        <v>2</v>
      </c>
      <c r="H15">
        <v>9.4</v>
      </c>
      <c r="I15">
        <v>-7.2</v>
      </c>
      <c r="J15" t="s">
        <v>82</v>
      </c>
    </row>
    <row r="16" spans="1:11">
      <c r="A16" s="10">
        <v>41343</v>
      </c>
      <c r="B16" s="11" t="s">
        <v>81</v>
      </c>
      <c r="C16" s="12">
        <v>4</v>
      </c>
      <c r="D16" s="12" t="s">
        <v>25</v>
      </c>
      <c r="E16" s="33" t="s">
        <v>18</v>
      </c>
      <c r="F16" s="34">
        <v>9</v>
      </c>
      <c r="G16" s="20">
        <v>1.9</v>
      </c>
      <c r="H16">
        <v>9.4</v>
      </c>
      <c r="I16">
        <v>-7.2</v>
      </c>
      <c r="J16" t="s">
        <v>82</v>
      </c>
    </row>
    <row r="17" spans="1:10">
      <c r="A17" s="10">
        <v>41343</v>
      </c>
      <c r="B17" s="11" t="s">
        <v>81</v>
      </c>
      <c r="C17" s="12">
        <v>4</v>
      </c>
      <c r="D17" s="12" t="s">
        <v>25</v>
      </c>
      <c r="E17" s="33" t="s">
        <v>30</v>
      </c>
      <c r="F17" s="34">
        <v>79</v>
      </c>
      <c r="G17" s="20">
        <v>2</v>
      </c>
      <c r="H17">
        <v>9.4</v>
      </c>
      <c r="I17">
        <v>-7.2</v>
      </c>
      <c r="J17" t="s">
        <v>82</v>
      </c>
    </row>
    <row r="18" spans="1:10">
      <c r="A18" s="10">
        <v>41343</v>
      </c>
      <c r="B18" s="11" t="s">
        <v>81</v>
      </c>
      <c r="C18" s="12">
        <v>4</v>
      </c>
      <c r="D18" s="12" t="s">
        <v>25</v>
      </c>
      <c r="E18" s="33" t="s">
        <v>30</v>
      </c>
      <c r="F18" s="34">
        <v>86</v>
      </c>
      <c r="G18" s="20" t="s">
        <v>52</v>
      </c>
      <c r="H18">
        <v>9.4</v>
      </c>
      <c r="I18">
        <v>-7.2</v>
      </c>
      <c r="J18" t="s">
        <v>82</v>
      </c>
    </row>
    <row r="19" spans="1:10">
      <c r="A19" s="10">
        <v>41343</v>
      </c>
      <c r="B19" s="11" t="s">
        <v>81</v>
      </c>
      <c r="C19" s="12">
        <v>4</v>
      </c>
      <c r="D19" s="12" t="s">
        <v>25</v>
      </c>
      <c r="E19" s="33" t="s">
        <v>19</v>
      </c>
      <c r="F19" s="34">
        <v>30</v>
      </c>
      <c r="G19" s="20">
        <v>1.9</v>
      </c>
      <c r="H19">
        <v>9.4</v>
      </c>
      <c r="I19">
        <v>-7.2</v>
      </c>
      <c r="J19" t="s">
        <v>82</v>
      </c>
    </row>
    <row r="20" spans="1:10">
      <c r="A20" s="10">
        <v>41343</v>
      </c>
      <c r="B20" s="11" t="s">
        <v>81</v>
      </c>
      <c r="C20" s="12">
        <v>4</v>
      </c>
      <c r="D20" s="12" t="s">
        <v>25</v>
      </c>
      <c r="E20" s="33" t="s">
        <v>19</v>
      </c>
      <c r="F20" s="34">
        <v>50</v>
      </c>
      <c r="G20" s="20">
        <v>2.8</v>
      </c>
      <c r="H20">
        <v>9.4</v>
      </c>
      <c r="I20">
        <v>-7.2</v>
      </c>
      <c r="J20" t="s">
        <v>82</v>
      </c>
    </row>
    <row r="21" spans="1:10">
      <c r="A21" s="10">
        <v>41343</v>
      </c>
      <c r="B21" s="11" t="s">
        <v>81</v>
      </c>
      <c r="C21" s="12">
        <v>4</v>
      </c>
      <c r="D21" s="12" t="s">
        <v>25</v>
      </c>
      <c r="E21" s="33" t="s">
        <v>19</v>
      </c>
      <c r="F21" s="34">
        <v>91</v>
      </c>
      <c r="G21" s="20">
        <v>2.4</v>
      </c>
      <c r="H21">
        <v>9.4</v>
      </c>
      <c r="I21">
        <v>-7.2</v>
      </c>
      <c r="J21" t="s">
        <v>82</v>
      </c>
    </row>
    <row r="22" spans="1:10">
      <c r="A22" s="10">
        <v>41343</v>
      </c>
      <c r="B22" s="11" t="s">
        <v>81</v>
      </c>
      <c r="C22" s="12">
        <v>4</v>
      </c>
      <c r="D22" s="12" t="s">
        <v>25</v>
      </c>
      <c r="E22" s="33" t="s">
        <v>20</v>
      </c>
      <c r="F22" s="34">
        <v>61</v>
      </c>
      <c r="G22" s="20">
        <v>3.7</v>
      </c>
      <c r="H22">
        <v>9.4</v>
      </c>
      <c r="I22">
        <v>-7.2</v>
      </c>
      <c r="J22" t="s">
        <v>82</v>
      </c>
    </row>
    <row r="23" spans="1:10">
      <c r="A23" s="10">
        <v>41343</v>
      </c>
      <c r="B23" s="11" t="s">
        <v>81</v>
      </c>
      <c r="C23" s="12">
        <v>4</v>
      </c>
      <c r="D23" s="12" t="s">
        <v>25</v>
      </c>
      <c r="E23" s="33" t="s">
        <v>20</v>
      </c>
      <c r="F23" s="34">
        <v>64</v>
      </c>
      <c r="G23" s="20">
        <v>1.7</v>
      </c>
      <c r="H23">
        <v>9.4</v>
      </c>
      <c r="I23">
        <v>-7.2</v>
      </c>
      <c r="J23" t="s">
        <v>82</v>
      </c>
    </row>
    <row r="24" spans="1:10">
      <c r="A24" s="10">
        <v>41343</v>
      </c>
      <c r="B24" s="11" t="s">
        <v>81</v>
      </c>
      <c r="C24" s="12">
        <v>4</v>
      </c>
      <c r="D24" s="12" t="s">
        <v>25</v>
      </c>
      <c r="E24" s="33" t="s">
        <v>20</v>
      </c>
      <c r="F24" s="34">
        <v>808</v>
      </c>
      <c r="G24" s="20">
        <v>2.5</v>
      </c>
      <c r="H24">
        <v>9.4</v>
      </c>
      <c r="I24">
        <v>-7.2</v>
      </c>
      <c r="J24" t="s">
        <v>82</v>
      </c>
    </row>
    <row r="25" spans="1:10">
      <c r="A25" s="10">
        <v>41343</v>
      </c>
      <c r="B25" s="11" t="s">
        <v>81</v>
      </c>
      <c r="C25" s="12">
        <v>4</v>
      </c>
      <c r="D25" s="12" t="s">
        <v>25</v>
      </c>
      <c r="E25" s="33" t="s">
        <v>20</v>
      </c>
      <c r="F25" s="34">
        <v>851</v>
      </c>
      <c r="G25" s="20">
        <v>2.2000000000000002</v>
      </c>
      <c r="H25">
        <v>9.4</v>
      </c>
      <c r="I25">
        <v>-7.2</v>
      </c>
      <c r="J25" t="s">
        <v>82</v>
      </c>
    </row>
    <row r="26" spans="1:10">
      <c r="A26" s="10">
        <v>41343</v>
      </c>
      <c r="B26" s="11" t="s">
        <v>81</v>
      </c>
      <c r="C26" s="12">
        <v>4</v>
      </c>
      <c r="D26" s="12" t="s">
        <v>25</v>
      </c>
      <c r="E26" s="33" t="s">
        <v>20</v>
      </c>
      <c r="F26" s="34">
        <v>857</v>
      </c>
      <c r="G26" s="20" t="s">
        <v>52</v>
      </c>
      <c r="H26">
        <v>9.4</v>
      </c>
      <c r="I26">
        <v>-7.2</v>
      </c>
      <c r="J26" t="s">
        <v>82</v>
      </c>
    </row>
    <row r="28" spans="1:10">
      <c r="F28" t="s">
        <v>46</v>
      </c>
      <c r="G28" s="20">
        <f>AVERAGE(G6:G25)</f>
        <v>2.2562499999999996</v>
      </c>
    </row>
    <row r="29" spans="1:10">
      <c r="F29" t="s">
        <v>51</v>
      </c>
      <c r="G29" s="20">
        <f>STDEV(G6:G25)</f>
        <v>0.54033168825577405</v>
      </c>
    </row>
    <row r="32" spans="1:10">
      <c r="A32" s="10">
        <v>41358</v>
      </c>
      <c r="B32" s="11" t="s">
        <v>81</v>
      </c>
      <c r="C32" s="12">
        <v>4</v>
      </c>
      <c r="D32" s="12" t="s">
        <v>25</v>
      </c>
      <c r="E32" s="33" t="s">
        <v>15</v>
      </c>
      <c r="F32" s="34">
        <v>2</v>
      </c>
      <c r="G32" s="20" t="s">
        <v>52</v>
      </c>
      <c r="H32">
        <v>6.1</v>
      </c>
      <c r="I32">
        <v>-7.2</v>
      </c>
      <c r="J32" t="s">
        <v>132</v>
      </c>
    </row>
    <row r="33" spans="1:10">
      <c r="A33" s="10">
        <v>41358</v>
      </c>
      <c r="B33" s="11" t="s">
        <v>81</v>
      </c>
      <c r="C33" s="12">
        <v>4</v>
      </c>
      <c r="D33" s="12" t="s">
        <v>25</v>
      </c>
      <c r="E33" s="33" t="s">
        <v>15</v>
      </c>
      <c r="F33" s="34">
        <v>18</v>
      </c>
      <c r="G33" s="20">
        <v>1.7</v>
      </c>
      <c r="H33">
        <v>6.1</v>
      </c>
      <c r="I33">
        <v>-7.2</v>
      </c>
      <c r="J33" t="s">
        <v>132</v>
      </c>
    </row>
    <row r="34" spans="1:10">
      <c r="A34" s="10">
        <v>41358</v>
      </c>
      <c r="B34" s="11" t="s">
        <v>81</v>
      </c>
      <c r="C34" s="12">
        <v>4</v>
      </c>
      <c r="D34" s="12" t="s">
        <v>25</v>
      </c>
      <c r="E34" s="33" t="s">
        <v>15</v>
      </c>
      <c r="F34" s="34">
        <v>89</v>
      </c>
      <c r="G34" s="20" t="s">
        <v>52</v>
      </c>
      <c r="H34">
        <v>6.1</v>
      </c>
      <c r="I34">
        <v>-7.2</v>
      </c>
      <c r="J34" t="s">
        <v>132</v>
      </c>
    </row>
    <row r="35" spans="1:10">
      <c r="A35" s="10">
        <v>41358</v>
      </c>
      <c r="B35" s="11" t="s">
        <v>81</v>
      </c>
      <c r="C35" s="12">
        <v>4</v>
      </c>
      <c r="D35" s="12" t="s">
        <v>25</v>
      </c>
      <c r="E35" s="33" t="s">
        <v>16</v>
      </c>
      <c r="F35" s="34">
        <v>8</v>
      </c>
      <c r="G35" s="20">
        <v>2.5</v>
      </c>
      <c r="H35">
        <v>6.1</v>
      </c>
      <c r="I35">
        <v>-7.2</v>
      </c>
      <c r="J35" t="s">
        <v>132</v>
      </c>
    </row>
    <row r="36" spans="1:10">
      <c r="A36" s="10">
        <v>41358</v>
      </c>
      <c r="B36" s="11" t="s">
        <v>81</v>
      </c>
      <c r="C36" s="12">
        <v>4</v>
      </c>
      <c r="D36" s="12" t="s">
        <v>25</v>
      </c>
      <c r="E36" s="33" t="s">
        <v>16</v>
      </c>
      <c r="F36" s="34">
        <v>52</v>
      </c>
      <c r="G36" s="20">
        <v>2.5</v>
      </c>
      <c r="H36">
        <v>6.1</v>
      </c>
      <c r="I36">
        <v>-7.2</v>
      </c>
      <c r="J36" t="s">
        <v>132</v>
      </c>
    </row>
    <row r="37" spans="1:10">
      <c r="A37" s="10">
        <v>41358</v>
      </c>
      <c r="B37" s="11" t="s">
        <v>81</v>
      </c>
      <c r="C37" s="12">
        <v>4</v>
      </c>
      <c r="D37" s="12" t="s">
        <v>25</v>
      </c>
      <c r="E37" s="33" t="s">
        <v>16</v>
      </c>
      <c r="F37" s="34">
        <v>63</v>
      </c>
      <c r="G37" s="20">
        <v>2.9</v>
      </c>
      <c r="H37">
        <v>6.1</v>
      </c>
      <c r="I37">
        <v>-7.2</v>
      </c>
      <c r="J37" t="s">
        <v>132</v>
      </c>
    </row>
    <row r="38" spans="1:10">
      <c r="A38" s="10">
        <v>41358</v>
      </c>
      <c r="B38" s="11" t="s">
        <v>81</v>
      </c>
      <c r="C38" s="12">
        <v>4</v>
      </c>
      <c r="D38" s="12" t="s">
        <v>25</v>
      </c>
      <c r="E38" s="33" t="s">
        <v>16</v>
      </c>
      <c r="F38" s="34">
        <v>71</v>
      </c>
      <c r="G38" s="20">
        <v>2</v>
      </c>
      <c r="H38">
        <v>6.1</v>
      </c>
      <c r="I38">
        <v>-7.2</v>
      </c>
      <c r="J38" t="s">
        <v>132</v>
      </c>
    </row>
    <row r="39" spans="1:10">
      <c r="A39" s="10">
        <v>41358</v>
      </c>
      <c r="B39" s="11" t="s">
        <v>81</v>
      </c>
      <c r="C39" s="12">
        <v>4</v>
      </c>
      <c r="D39" s="12" t="s">
        <v>25</v>
      </c>
      <c r="E39" s="33" t="s">
        <v>26</v>
      </c>
      <c r="F39" s="34">
        <v>51</v>
      </c>
      <c r="G39" s="20">
        <v>2.6</v>
      </c>
      <c r="H39">
        <v>6.1</v>
      </c>
      <c r="I39">
        <v>-7.2</v>
      </c>
      <c r="J39" t="s">
        <v>132</v>
      </c>
    </row>
    <row r="40" spans="1:10">
      <c r="A40" s="10">
        <v>41358</v>
      </c>
      <c r="B40" s="11" t="s">
        <v>81</v>
      </c>
      <c r="C40" s="12">
        <v>4</v>
      </c>
      <c r="D40" s="12" t="s">
        <v>25</v>
      </c>
      <c r="E40" s="33" t="s">
        <v>26</v>
      </c>
      <c r="F40" s="34">
        <v>68</v>
      </c>
      <c r="G40" s="20">
        <v>1.9</v>
      </c>
      <c r="H40">
        <v>6.1</v>
      </c>
      <c r="I40">
        <v>-7.2</v>
      </c>
      <c r="J40" t="s">
        <v>132</v>
      </c>
    </row>
    <row r="41" spans="1:10">
      <c r="A41" s="10">
        <v>41358</v>
      </c>
      <c r="B41" s="11" t="s">
        <v>81</v>
      </c>
      <c r="C41" s="12">
        <v>4</v>
      </c>
      <c r="D41" s="12" t="s">
        <v>25</v>
      </c>
      <c r="E41" s="33" t="s">
        <v>26</v>
      </c>
      <c r="F41" s="34">
        <v>74</v>
      </c>
      <c r="G41" s="20">
        <v>2.4</v>
      </c>
      <c r="H41">
        <v>6.1</v>
      </c>
      <c r="I41">
        <v>-7.2</v>
      </c>
      <c r="J41" t="s">
        <v>132</v>
      </c>
    </row>
    <row r="42" spans="1:10">
      <c r="A42" s="10">
        <v>41358</v>
      </c>
      <c r="B42" s="11" t="s">
        <v>81</v>
      </c>
      <c r="C42" s="12">
        <v>4</v>
      </c>
      <c r="D42" s="12" t="s">
        <v>25</v>
      </c>
      <c r="E42" s="33" t="s">
        <v>27</v>
      </c>
      <c r="F42" s="34">
        <v>66</v>
      </c>
      <c r="G42" s="20">
        <v>1.8</v>
      </c>
      <c r="H42">
        <v>6.1</v>
      </c>
      <c r="I42">
        <v>-7.2</v>
      </c>
      <c r="J42" t="s">
        <v>132</v>
      </c>
    </row>
    <row r="43" spans="1:10">
      <c r="A43" s="10">
        <v>41358</v>
      </c>
      <c r="B43" s="11" t="s">
        <v>81</v>
      </c>
      <c r="C43" s="12">
        <v>4</v>
      </c>
      <c r="D43" s="12" t="s">
        <v>25</v>
      </c>
      <c r="E43" s="33" t="s">
        <v>18</v>
      </c>
      <c r="F43" s="34">
        <v>10</v>
      </c>
      <c r="G43" s="20">
        <v>1.3</v>
      </c>
      <c r="H43">
        <v>6.1</v>
      </c>
      <c r="I43">
        <v>-7.2</v>
      </c>
      <c r="J43" t="s">
        <v>132</v>
      </c>
    </row>
    <row r="44" spans="1:10">
      <c r="A44" s="10">
        <v>41358</v>
      </c>
      <c r="B44" s="11" t="s">
        <v>81</v>
      </c>
      <c r="C44" s="12">
        <v>4</v>
      </c>
      <c r="D44" s="12" t="s">
        <v>25</v>
      </c>
      <c r="E44" s="33" t="s">
        <v>18</v>
      </c>
      <c r="F44" s="34">
        <v>45</v>
      </c>
      <c r="G44" s="20">
        <v>1.4</v>
      </c>
      <c r="H44">
        <v>6.1</v>
      </c>
      <c r="I44">
        <v>-7.2</v>
      </c>
      <c r="J44" t="s">
        <v>132</v>
      </c>
    </row>
    <row r="45" spans="1:10">
      <c r="A45" s="10">
        <v>41358</v>
      </c>
      <c r="B45" s="11" t="s">
        <v>81</v>
      </c>
      <c r="C45" s="12">
        <v>4</v>
      </c>
      <c r="D45" s="12" t="s">
        <v>25</v>
      </c>
      <c r="E45" s="33" t="s">
        <v>18</v>
      </c>
      <c r="F45" s="34">
        <v>9</v>
      </c>
      <c r="G45" s="20">
        <v>1.9</v>
      </c>
      <c r="H45">
        <v>6.1</v>
      </c>
      <c r="I45">
        <v>-7.2</v>
      </c>
      <c r="J45" t="s">
        <v>132</v>
      </c>
    </row>
    <row r="46" spans="1:10">
      <c r="A46" s="10">
        <v>41358</v>
      </c>
      <c r="B46" s="11" t="s">
        <v>81</v>
      </c>
      <c r="C46" s="12">
        <v>4</v>
      </c>
      <c r="D46" s="12" t="s">
        <v>25</v>
      </c>
      <c r="E46" s="33" t="s">
        <v>30</v>
      </c>
      <c r="F46" s="34">
        <v>79</v>
      </c>
      <c r="G46" s="20">
        <v>2</v>
      </c>
      <c r="H46">
        <v>6.1</v>
      </c>
      <c r="I46">
        <v>-7.2</v>
      </c>
      <c r="J46" t="s">
        <v>132</v>
      </c>
    </row>
    <row r="47" spans="1:10">
      <c r="A47" s="10">
        <v>41358</v>
      </c>
      <c r="B47" s="11" t="s">
        <v>81</v>
      </c>
      <c r="C47" s="12">
        <v>4</v>
      </c>
      <c r="D47" s="12" t="s">
        <v>25</v>
      </c>
      <c r="E47" s="33" t="s">
        <v>30</v>
      </c>
      <c r="F47" s="34">
        <v>86</v>
      </c>
      <c r="G47" s="20" t="s">
        <v>52</v>
      </c>
      <c r="H47">
        <v>6.1</v>
      </c>
      <c r="I47">
        <v>-7.2</v>
      </c>
      <c r="J47" t="s">
        <v>132</v>
      </c>
    </row>
    <row r="48" spans="1:10">
      <c r="A48" s="10">
        <v>41358</v>
      </c>
      <c r="B48" s="11" t="s">
        <v>81</v>
      </c>
      <c r="C48" s="12">
        <v>4</v>
      </c>
      <c r="D48" s="12" t="s">
        <v>25</v>
      </c>
      <c r="E48" s="33" t="s">
        <v>19</v>
      </c>
      <c r="F48" s="34">
        <v>30</v>
      </c>
      <c r="G48" s="20">
        <v>1.6</v>
      </c>
      <c r="H48">
        <v>6.1</v>
      </c>
      <c r="I48">
        <v>-7.2</v>
      </c>
      <c r="J48" t="s">
        <v>132</v>
      </c>
    </row>
    <row r="49" spans="1:11">
      <c r="A49" s="10">
        <v>41358</v>
      </c>
      <c r="B49" s="11" t="s">
        <v>81</v>
      </c>
      <c r="C49" s="12">
        <v>4</v>
      </c>
      <c r="D49" s="12" t="s">
        <v>25</v>
      </c>
      <c r="E49" s="33" t="s">
        <v>19</v>
      </c>
      <c r="F49" s="34">
        <v>50</v>
      </c>
      <c r="G49" s="20">
        <v>2.8</v>
      </c>
      <c r="H49">
        <v>6.1</v>
      </c>
      <c r="I49">
        <v>-7.2</v>
      </c>
      <c r="J49" t="s">
        <v>132</v>
      </c>
    </row>
    <row r="50" spans="1:11">
      <c r="A50" s="10">
        <v>41358</v>
      </c>
      <c r="B50" s="11" t="s">
        <v>81</v>
      </c>
      <c r="C50" s="12">
        <v>4</v>
      </c>
      <c r="D50" s="12" t="s">
        <v>25</v>
      </c>
      <c r="E50" s="33" t="s">
        <v>19</v>
      </c>
      <c r="F50" s="34">
        <v>91</v>
      </c>
      <c r="G50" s="20">
        <v>2.4</v>
      </c>
      <c r="H50">
        <v>6.1</v>
      </c>
      <c r="I50">
        <v>-7.2</v>
      </c>
      <c r="J50" t="s">
        <v>132</v>
      </c>
    </row>
    <row r="51" spans="1:11">
      <c r="A51" s="10">
        <v>41358</v>
      </c>
      <c r="B51" s="11" t="s">
        <v>81</v>
      </c>
      <c r="C51" s="12">
        <v>4</v>
      </c>
      <c r="D51" s="12" t="s">
        <v>25</v>
      </c>
      <c r="E51" s="33" t="s">
        <v>20</v>
      </c>
      <c r="F51" s="34">
        <v>61</v>
      </c>
      <c r="G51" s="20">
        <v>3.2</v>
      </c>
      <c r="H51">
        <v>6.1</v>
      </c>
      <c r="I51">
        <v>-7.2</v>
      </c>
      <c r="J51" t="s">
        <v>132</v>
      </c>
    </row>
    <row r="52" spans="1:11">
      <c r="A52" s="10">
        <v>41358</v>
      </c>
      <c r="B52" s="11" t="s">
        <v>81</v>
      </c>
      <c r="C52" s="12">
        <v>4</v>
      </c>
      <c r="D52" s="12" t="s">
        <v>25</v>
      </c>
      <c r="E52" s="33" t="s">
        <v>20</v>
      </c>
      <c r="F52" s="34">
        <v>64</v>
      </c>
      <c r="G52" s="20">
        <v>2</v>
      </c>
      <c r="H52">
        <v>6.1</v>
      </c>
      <c r="I52">
        <v>-7.2</v>
      </c>
      <c r="J52" t="s">
        <v>132</v>
      </c>
    </row>
    <row r="53" spans="1:11">
      <c r="A53" s="10">
        <v>41358</v>
      </c>
      <c r="B53" s="11" t="s">
        <v>81</v>
      </c>
      <c r="C53" s="12">
        <v>4</v>
      </c>
      <c r="D53" s="12" t="s">
        <v>25</v>
      </c>
      <c r="E53" s="33" t="s">
        <v>20</v>
      </c>
      <c r="F53" s="34">
        <v>808</v>
      </c>
      <c r="G53" s="20">
        <v>2.4</v>
      </c>
      <c r="H53">
        <v>6.1</v>
      </c>
      <c r="I53">
        <v>-7.2</v>
      </c>
      <c r="J53" t="s">
        <v>132</v>
      </c>
    </row>
    <row r="54" spans="1:11">
      <c r="A54" s="10">
        <v>41358</v>
      </c>
      <c r="B54" s="11" t="s">
        <v>81</v>
      </c>
      <c r="C54" s="12">
        <v>4</v>
      </c>
      <c r="D54" s="12" t="s">
        <v>25</v>
      </c>
      <c r="E54" s="33" t="s">
        <v>20</v>
      </c>
      <c r="F54" s="34">
        <v>851</v>
      </c>
      <c r="G54" s="20">
        <v>2.1</v>
      </c>
      <c r="H54">
        <v>6.1</v>
      </c>
      <c r="I54">
        <v>-7.2</v>
      </c>
      <c r="J54" t="s">
        <v>132</v>
      </c>
    </row>
    <row r="55" spans="1:11">
      <c r="A55" s="10">
        <v>41358</v>
      </c>
      <c r="B55" s="11" t="s">
        <v>81</v>
      </c>
      <c r="C55" s="12">
        <v>4</v>
      </c>
      <c r="D55" s="12" t="s">
        <v>25</v>
      </c>
      <c r="E55" s="33" t="s">
        <v>20</v>
      </c>
      <c r="F55" s="34">
        <v>857</v>
      </c>
      <c r="G55" s="20">
        <v>2.7</v>
      </c>
      <c r="H55">
        <v>6.1</v>
      </c>
      <c r="I55">
        <v>-7.2</v>
      </c>
      <c r="J55" t="s">
        <v>132</v>
      </c>
    </row>
    <row r="57" spans="1:11">
      <c r="F57" t="s">
        <v>46</v>
      </c>
      <c r="G57" s="20">
        <f>AVERAGE(G32:G55)</f>
        <v>2.1952380952380954</v>
      </c>
    </row>
    <row r="58" spans="1:11">
      <c r="F58" t="s">
        <v>51</v>
      </c>
      <c r="G58" s="20">
        <f>STDEV(G32:G55)</f>
        <v>0.50445633158499592</v>
      </c>
    </row>
    <row r="61" spans="1:11">
      <c r="A61" s="10">
        <v>41363</v>
      </c>
      <c r="B61" s="11" t="s">
        <v>81</v>
      </c>
      <c r="C61" s="12">
        <v>4</v>
      </c>
      <c r="D61" s="12" t="s">
        <v>25</v>
      </c>
      <c r="E61" s="33" t="s">
        <v>15</v>
      </c>
      <c r="F61" s="34">
        <v>2</v>
      </c>
      <c r="G61" s="20" t="s">
        <v>52</v>
      </c>
      <c r="H61">
        <v>13.3</v>
      </c>
      <c r="I61">
        <v>-6.1</v>
      </c>
      <c r="J61" t="s">
        <v>154</v>
      </c>
      <c r="K61" t="s">
        <v>140</v>
      </c>
    </row>
    <row r="62" spans="1:11">
      <c r="A62" s="10">
        <v>41363</v>
      </c>
      <c r="B62" s="11" t="s">
        <v>81</v>
      </c>
      <c r="C62" s="12">
        <v>4</v>
      </c>
      <c r="D62" s="12" t="s">
        <v>25</v>
      </c>
      <c r="E62" s="33" t="s">
        <v>15</v>
      </c>
      <c r="F62" s="34">
        <v>18</v>
      </c>
      <c r="G62" s="20">
        <v>2.4</v>
      </c>
      <c r="H62">
        <v>13.3</v>
      </c>
      <c r="I62">
        <v>-6.1</v>
      </c>
      <c r="J62" t="s">
        <v>154</v>
      </c>
    </row>
    <row r="63" spans="1:11">
      <c r="A63" s="10">
        <v>41363</v>
      </c>
      <c r="B63" s="11" t="s">
        <v>81</v>
      </c>
      <c r="C63" s="12">
        <v>4</v>
      </c>
      <c r="D63" s="12" t="s">
        <v>25</v>
      </c>
      <c r="E63" s="33" t="s">
        <v>15</v>
      </c>
      <c r="F63" s="34">
        <v>89</v>
      </c>
      <c r="G63" s="20" t="s">
        <v>52</v>
      </c>
      <c r="H63">
        <v>13.3</v>
      </c>
      <c r="I63">
        <v>-6.1</v>
      </c>
      <c r="J63" t="s">
        <v>154</v>
      </c>
      <c r="K63" t="s">
        <v>140</v>
      </c>
    </row>
    <row r="64" spans="1:11">
      <c r="A64" s="10">
        <v>41363</v>
      </c>
      <c r="B64" s="11" t="s">
        <v>81</v>
      </c>
      <c r="C64" s="12">
        <v>4</v>
      </c>
      <c r="D64" s="12" t="s">
        <v>25</v>
      </c>
      <c r="E64" s="33" t="s">
        <v>16</v>
      </c>
      <c r="F64" s="34">
        <v>8</v>
      </c>
      <c r="G64" s="20">
        <v>3.4</v>
      </c>
      <c r="H64">
        <v>13.3</v>
      </c>
      <c r="I64">
        <v>-6.1</v>
      </c>
      <c r="J64" t="s">
        <v>154</v>
      </c>
      <c r="K64" t="s">
        <v>155</v>
      </c>
    </row>
    <row r="65" spans="1:11">
      <c r="A65" s="10">
        <v>41363</v>
      </c>
      <c r="B65" s="11" t="s">
        <v>81</v>
      </c>
      <c r="C65" s="12">
        <v>4</v>
      </c>
      <c r="D65" s="12" t="s">
        <v>25</v>
      </c>
      <c r="E65" s="33" t="s">
        <v>16</v>
      </c>
      <c r="F65" s="34">
        <v>52</v>
      </c>
      <c r="G65" s="20" t="s">
        <v>52</v>
      </c>
      <c r="H65">
        <v>13.3</v>
      </c>
      <c r="I65">
        <v>-6.1</v>
      </c>
      <c r="J65" t="s">
        <v>154</v>
      </c>
      <c r="K65" t="s">
        <v>140</v>
      </c>
    </row>
    <row r="66" spans="1:11">
      <c r="A66" s="10">
        <v>41363</v>
      </c>
      <c r="B66" s="11" t="s">
        <v>81</v>
      </c>
      <c r="C66" s="12">
        <v>4</v>
      </c>
      <c r="D66" s="12" t="s">
        <v>25</v>
      </c>
      <c r="E66" s="33" t="s">
        <v>16</v>
      </c>
      <c r="F66" s="34">
        <v>63</v>
      </c>
      <c r="G66" s="20" t="s">
        <v>52</v>
      </c>
      <c r="H66">
        <v>13.3</v>
      </c>
      <c r="I66">
        <v>-6.1</v>
      </c>
      <c r="J66" t="s">
        <v>154</v>
      </c>
      <c r="K66" t="s">
        <v>145</v>
      </c>
    </row>
    <row r="67" spans="1:11">
      <c r="A67" s="10">
        <v>41363</v>
      </c>
      <c r="B67" s="11" t="s">
        <v>81</v>
      </c>
      <c r="C67" s="12">
        <v>4</v>
      </c>
      <c r="D67" s="12" t="s">
        <v>25</v>
      </c>
      <c r="E67" s="33" t="s">
        <v>16</v>
      </c>
      <c r="F67" s="34">
        <v>71</v>
      </c>
      <c r="G67" s="20">
        <v>2.4</v>
      </c>
      <c r="H67">
        <v>13.3</v>
      </c>
      <c r="I67">
        <v>-6.1</v>
      </c>
      <c r="J67" t="s">
        <v>154</v>
      </c>
    </row>
    <row r="68" spans="1:11">
      <c r="A68" s="10">
        <v>41363</v>
      </c>
      <c r="B68" s="11" t="s">
        <v>81</v>
      </c>
      <c r="C68" s="12">
        <v>4</v>
      </c>
      <c r="D68" s="12" t="s">
        <v>25</v>
      </c>
      <c r="E68" s="33" t="s">
        <v>26</v>
      </c>
      <c r="F68" s="34">
        <v>51</v>
      </c>
      <c r="G68" s="20">
        <v>3</v>
      </c>
      <c r="H68">
        <v>13.3</v>
      </c>
      <c r="I68">
        <v>-6.1</v>
      </c>
      <c r="J68" t="s">
        <v>154</v>
      </c>
    </row>
    <row r="69" spans="1:11">
      <c r="A69" s="10">
        <v>41363</v>
      </c>
      <c r="B69" s="11" t="s">
        <v>81</v>
      </c>
      <c r="C69" s="12">
        <v>4</v>
      </c>
      <c r="D69" s="12" t="s">
        <v>25</v>
      </c>
      <c r="E69" s="33" t="s">
        <v>26</v>
      </c>
      <c r="F69" s="34">
        <v>68</v>
      </c>
      <c r="G69" s="20">
        <v>2.6</v>
      </c>
      <c r="H69">
        <v>13.3</v>
      </c>
      <c r="I69">
        <v>-6.1</v>
      </c>
      <c r="J69" t="s">
        <v>154</v>
      </c>
    </row>
    <row r="70" spans="1:11">
      <c r="A70" s="10">
        <v>41363</v>
      </c>
      <c r="B70" s="11" t="s">
        <v>81</v>
      </c>
      <c r="C70" s="12">
        <v>4</v>
      </c>
      <c r="D70" s="12" t="s">
        <v>25</v>
      </c>
      <c r="E70" s="33" t="s">
        <v>26</v>
      </c>
      <c r="F70" s="34">
        <v>74</v>
      </c>
      <c r="G70" s="20" t="s">
        <v>52</v>
      </c>
      <c r="H70">
        <v>13.3</v>
      </c>
      <c r="I70">
        <v>-6.1</v>
      </c>
      <c r="J70" t="s">
        <v>154</v>
      </c>
      <c r="K70" t="s">
        <v>145</v>
      </c>
    </row>
    <row r="71" spans="1:11">
      <c r="A71" s="10">
        <v>41363</v>
      </c>
      <c r="B71" s="11" t="s">
        <v>81</v>
      </c>
      <c r="C71" s="12">
        <v>4</v>
      </c>
      <c r="D71" s="12" t="s">
        <v>25</v>
      </c>
      <c r="E71" s="33" t="s">
        <v>27</v>
      </c>
      <c r="F71" s="34">
        <v>66</v>
      </c>
      <c r="G71" s="20" t="s">
        <v>52</v>
      </c>
      <c r="H71">
        <v>13.3</v>
      </c>
      <c r="I71">
        <v>-6.1</v>
      </c>
      <c r="J71" t="s">
        <v>154</v>
      </c>
      <c r="K71" t="s">
        <v>140</v>
      </c>
    </row>
    <row r="72" spans="1:11">
      <c r="A72" s="10">
        <v>41363</v>
      </c>
      <c r="B72" s="11" t="s">
        <v>81</v>
      </c>
      <c r="C72" s="12">
        <v>4</v>
      </c>
      <c r="D72" s="12" t="s">
        <v>25</v>
      </c>
      <c r="E72" s="33" t="s">
        <v>18</v>
      </c>
      <c r="F72" s="34">
        <v>10</v>
      </c>
      <c r="G72" s="20">
        <v>1.9</v>
      </c>
      <c r="H72">
        <v>13.3</v>
      </c>
      <c r="I72">
        <v>-6.1</v>
      </c>
      <c r="J72" t="s">
        <v>154</v>
      </c>
    </row>
    <row r="73" spans="1:11">
      <c r="A73" s="10">
        <v>41363</v>
      </c>
      <c r="B73" s="11" t="s">
        <v>81</v>
      </c>
      <c r="C73" s="12">
        <v>4</v>
      </c>
      <c r="D73" s="12" t="s">
        <v>25</v>
      </c>
      <c r="E73" s="33" t="s">
        <v>18</v>
      </c>
      <c r="F73" s="34">
        <v>45</v>
      </c>
      <c r="G73" s="20">
        <v>2</v>
      </c>
      <c r="H73">
        <v>13.3</v>
      </c>
      <c r="I73">
        <v>-6.1</v>
      </c>
      <c r="J73" t="s">
        <v>154</v>
      </c>
    </row>
    <row r="74" spans="1:11">
      <c r="A74" s="10">
        <v>41363</v>
      </c>
      <c r="B74" s="11" t="s">
        <v>81</v>
      </c>
      <c r="C74" s="12">
        <v>4</v>
      </c>
      <c r="D74" s="12" t="s">
        <v>25</v>
      </c>
      <c r="E74" s="33" t="s">
        <v>18</v>
      </c>
      <c r="F74" s="34">
        <v>9</v>
      </c>
      <c r="G74" s="20" t="s">
        <v>52</v>
      </c>
      <c r="H74">
        <v>13.3</v>
      </c>
      <c r="I74">
        <v>-6.1</v>
      </c>
      <c r="J74" t="s">
        <v>154</v>
      </c>
      <c r="K74" t="s">
        <v>140</v>
      </c>
    </row>
    <row r="75" spans="1:11">
      <c r="A75" s="10">
        <v>41363</v>
      </c>
      <c r="B75" s="11" t="s">
        <v>81</v>
      </c>
      <c r="C75" s="12">
        <v>4</v>
      </c>
      <c r="D75" s="12" t="s">
        <v>25</v>
      </c>
      <c r="E75" s="33" t="s">
        <v>30</v>
      </c>
      <c r="F75" s="34">
        <v>79</v>
      </c>
      <c r="G75" s="20">
        <v>2</v>
      </c>
      <c r="H75">
        <v>13.3</v>
      </c>
      <c r="I75">
        <v>-6.1</v>
      </c>
      <c r="J75" t="s">
        <v>154</v>
      </c>
    </row>
    <row r="76" spans="1:11">
      <c r="A76" s="10">
        <v>41363</v>
      </c>
      <c r="B76" s="11" t="s">
        <v>81</v>
      </c>
      <c r="C76" s="12">
        <v>4</v>
      </c>
      <c r="D76" s="12" t="s">
        <v>25</v>
      </c>
      <c r="E76" s="33" t="s">
        <v>30</v>
      </c>
      <c r="F76" s="34">
        <v>86</v>
      </c>
      <c r="G76" s="20" t="s">
        <v>52</v>
      </c>
      <c r="H76">
        <v>13.3</v>
      </c>
      <c r="I76">
        <v>-6.1</v>
      </c>
      <c r="J76" t="s">
        <v>154</v>
      </c>
      <c r="K76" t="s">
        <v>140</v>
      </c>
    </row>
    <row r="77" spans="1:11">
      <c r="A77" s="10">
        <v>41363</v>
      </c>
      <c r="B77" s="11" t="s">
        <v>81</v>
      </c>
      <c r="C77" s="12">
        <v>4</v>
      </c>
      <c r="D77" s="12" t="s">
        <v>25</v>
      </c>
      <c r="E77" s="33" t="s">
        <v>19</v>
      </c>
      <c r="F77" s="34">
        <v>30</v>
      </c>
      <c r="G77" s="20" t="s">
        <v>52</v>
      </c>
      <c r="H77">
        <v>13.3</v>
      </c>
      <c r="I77">
        <v>-6.1</v>
      </c>
      <c r="J77" t="s">
        <v>154</v>
      </c>
      <c r="K77" t="s">
        <v>140</v>
      </c>
    </row>
    <row r="78" spans="1:11">
      <c r="A78" s="10">
        <v>41363</v>
      </c>
      <c r="B78" s="11" t="s">
        <v>81</v>
      </c>
      <c r="C78" s="12">
        <v>4</v>
      </c>
      <c r="D78" s="12" t="s">
        <v>25</v>
      </c>
      <c r="E78" s="33" t="s">
        <v>19</v>
      </c>
      <c r="F78" s="34">
        <v>50</v>
      </c>
      <c r="G78" s="20" t="s">
        <v>52</v>
      </c>
      <c r="H78">
        <v>13.3</v>
      </c>
      <c r="I78">
        <v>-6.1</v>
      </c>
      <c r="J78" t="s">
        <v>154</v>
      </c>
      <c r="K78" t="s">
        <v>140</v>
      </c>
    </row>
    <row r="79" spans="1:11">
      <c r="A79" s="10">
        <v>41363</v>
      </c>
      <c r="B79" s="11" t="s">
        <v>81</v>
      </c>
      <c r="C79" s="12">
        <v>4</v>
      </c>
      <c r="D79" s="12" t="s">
        <v>25</v>
      </c>
      <c r="E79" s="33" t="s">
        <v>19</v>
      </c>
      <c r="F79" s="34">
        <v>91</v>
      </c>
      <c r="G79" s="20" t="s">
        <v>52</v>
      </c>
      <c r="H79">
        <v>13.3</v>
      </c>
      <c r="I79">
        <v>-6.1</v>
      </c>
      <c r="J79" t="s">
        <v>154</v>
      </c>
      <c r="K79" t="s">
        <v>140</v>
      </c>
    </row>
    <row r="80" spans="1:11">
      <c r="A80" s="10">
        <v>41363</v>
      </c>
      <c r="B80" s="11" t="s">
        <v>81</v>
      </c>
      <c r="C80" s="12">
        <v>4</v>
      </c>
      <c r="D80" s="12" t="s">
        <v>25</v>
      </c>
      <c r="E80" s="33" t="s">
        <v>20</v>
      </c>
      <c r="F80" s="34">
        <v>61</v>
      </c>
      <c r="G80" s="20" t="s">
        <v>52</v>
      </c>
      <c r="H80">
        <v>13.3</v>
      </c>
      <c r="I80">
        <v>-6.1</v>
      </c>
      <c r="J80" t="s">
        <v>154</v>
      </c>
      <c r="K80" t="s">
        <v>140</v>
      </c>
    </row>
    <row r="81" spans="1:14">
      <c r="A81" s="10">
        <v>41363</v>
      </c>
      <c r="B81" s="11" t="s">
        <v>81</v>
      </c>
      <c r="C81" s="12">
        <v>4</v>
      </c>
      <c r="D81" s="12" t="s">
        <v>25</v>
      </c>
      <c r="E81" s="33" t="s">
        <v>20</v>
      </c>
      <c r="F81" s="34">
        <v>64</v>
      </c>
      <c r="G81" s="20">
        <v>2.6</v>
      </c>
      <c r="H81">
        <v>13.3</v>
      </c>
      <c r="I81">
        <v>-6.1</v>
      </c>
      <c r="J81" t="s">
        <v>154</v>
      </c>
    </row>
    <row r="82" spans="1:14">
      <c r="A82" s="10">
        <v>41363</v>
      </c>
      <c r="B82" s="11" t="s">
        <v>81</v>
      </c>
      <c r="C82" s="12">
        <v>4</v>
      </c>
      <c r="D82" s="12" t="s">
        <v>25</v>
      </c>
      <c r="E82" s="33" t="s">
        <v>20</v>
      </c>
      <c r="F82" s="34">
        <v>808</v>
      </c>
      <c r="G82" s="20" t="s">
        <v>52</v>
      </c>
      <c r="H82">
        <v>13.3</v>
      </c>
      <c r="I82">
        <v>-6.1</v>
      </c>
      <c r="J82" t="s">
        <v>154</v>
      </c>
      <c r="K82" t="s">
        <v>145</v>
      </c>
    </row>
    <row r="83" spans="1:14">
      <c r="A83" s="10">
        <v>41363</v>
      </c>
      <c r="B83" s="11" t="s">
        <v>81</v>
      </c>
      <c r="C83" s="12">
        <v>4</v>
      </c>
      <c r="D83" s="12" t="s">
        <v>25</v>
      </c>
      <c r="E83" s="33" t="s">
        <v>20</v>
      </c>
      <c r="F83" s="34">
        <v>851</v>
      </c>
      <c r="G83" s="20">
        <v>3.3</v>
      </c>
      <c r="H83">
        <v>13.3</v>
      </c>
      <c r="I83">
        <v>-6.1</v>
      </c>
      <c r="J83" t="s">
        <v>154</v>
      </c>
    </row>
    <row r="84" spans="1:14">
      <c r="A84" s="10">
        <v>41363</v>
      </c>
      <c r="B84" s="11" t="s">
        <v>81</v>
      </c>
      <c r="C84" s="12">
        <v>4</v>
      </c>
      <c r="D84" s="12" t="s">
        <v>25</v>
      </c>
      <c r="E84" s="33" t="s">
        <v>20</v>
      </c>
      <c r="F84" s="34">
        <v>857</v>
      </c>
      <c r="G84" s="20" t="s">
        <v>52</v>
      </c>
      <c r="H84">
        <v>13.3</v>
      </c>
      <c r="I84">
        <v>-6.1</v>
      </c>
      <c r="J84" t="s">
        <v>154</v>
      </c>
      <c r="K84" t="s">
        <v>140</v>
      </c>
    </row>
    <row r="86" spans="1:14">
      <c r="F86" t="s">
        <v>46</v>
      </c>
      <c r="G86" s="20">
        <f>AVERAGE(G61:G84)</f>
        <v>2.56</v>
      </c>
    </row>
    <row r="87" spans="1:14">
      <c r="F87" t="s">
        <v>51</v>
      </c>
      <c r="G87" s="20">
        <f>STDEV(G61:G84)</f>
        <v>0.53374983736661363</v>
      </c>
    </row>
    <row r="90" spans="1:14">
      <c r="B90" s="1"/>
      <c r="C90" s="89" t="s">
        <v>0</v>
      </c>
      <c r="D90" s="90"/>
      <c r="E90" s="2" t="s">
        <v>1</v>
      </c>
      <c r="G90" s="44"/>
      <c r="H90" s="89" t="s">
        <v>6</v>
      </c>
      <c r="I90" s="90"/>
      <c r="J90" s="1"/>
      <c r="K90" s="1"/>
    </row>
    <row r="91" spans="1:14" ht="24.75" customHeight="1">
      <c r="A91" s="7" t="s">
        <v>8</v>
      </c>
      <c r="B91" s="3" t="s">
        <v>2</v>
      </c>
      <c r="C91" s="4" t="s">
        <v>3</v>
      </c>
      <c r="D91" s="5" t="s">
        <v>4</v>
      </c>
      <c r="E91" s="6" t="s">
        <v>0</v>
      </c>
      <c r="F91" s="3" t="s">
        <v>5</v>
      </c>
      <c r="G91" s="47">
        <v>41343</v>
      </c>
      <c r="H91" s="47">
        <v>41358</v>
      </c>
      <c r="I91" s="48">
        <v>41363</v>
      </c>
      <c r="J91" s="6" t="s">
        <v>173</v>
      </c>
      <c r="K91" s="6" t="s">
        <v>183</v>
      </c>
    </row>
    <row r="92" spans="1:14">
      <c r="A92" s="10" t="s">
        <v>168</v>
      </c>
      <c r="B92" s="11" t="s">
        <v>81</v>
      </c>
      <c r="C92" s="12">
        <v>4</v>
      </c>
      <c r="D92" s="12" t="s">
        <v>25</v>
      </c>
      <c r="E92" s="33" t="s">
        <v>15</v>
      </c>
      <c r="F92" s="34">
        <v>18</v>
      </c>
      <c r="G92" s="20" t="s">
        <v>52</v>
      </c>
      <c r="H92" s="20">
        <v>1.7</v>
      </c>
      <c r="I92" s="20">
        <v>2.4</v>
      </c>
      <c r="J92" s="20">
        <f>AVERAGE(G92:I92)</f>
        <v>2.0499999999999998</v>
      </c>
      <c r="K92" s="61">
        <v>18.5</v>
      </c>
      <c r="N92" s="20"/>
    </row>
    <row r="93" spans="1:14">
      <c r="A93" s="10" t="s">
        <v>168</v>
      </c>
      <c r="B93" s="11" t="s">
        <v>81</v>
      </c>
      <c r="C93" s="12">
        <v>4</v>
      </c>
      <c r="D93" s="12" t="s">
        <v>25</v>
      </c>
      <c r="E93" s="33" t="s">
        <v>16</v>
      </c>
      <c r="F93" s="34">
        <v>8</v>
      </c>
      <c r="G93" s="20">
        <v>2.4</v>
      </c>
      <c r="H93" s="20">
        <v>2.5</v>
      </c>
      <c r="I93" s="20">
        <v>3.4</v>
      </c>
      <c r="J93" s="20">
        <f t="shared" ref="J93:J112" si="0">AVERAGE(G93:I93)</f>
        <v>2.7666666666666671</v>
      </c>
      <c r="K93" s="61">
        <v>37.1</v>
      </c>
      <c r="N93" s="20"/>
    </row>
    <row r="94" spans="1:14">
      <c r="A94" s="10" t="s">
        <v>168</v>
      </c>
      <c r="B94" s="11" t="s">
        <v>81</v>
      </c>
      <c r="C94" s="12">
        <v>4</v>
      </c>
      <c r="D94" s="12" t="s">
        <v>25</v>
      </c>
      <c r="E94" s="33" t="s">
        <v>16</v>
      </c>
      <c r="F94" s="34">
        <v>52</v>
      </c>
      <c r="G94" s="20">
        <v>2.4</v>
      </c>
      <c r="H94" s="20">
        <v>2.5</v>
      </c>
      <c r="I94" s="20" t="s">
        <v>52</v>
      </c>
      <c r="J94" s="20">
        <f t="shared" si="0"/>
        <v>2.4500000000000002</v>
      </c>
      <c r="K94" s="61">
        <v>25.9</v>
      </c>
      <c r="N94" s="20"/>
    </row>
    <row r="95" spans="1:14">
      <c r="A95" s="10" t="s">
        <v>168</v>
      </c>
      <c r="B95" s="11" t="s">
        <v>81</v>
      </c>
      <c r="C95" s="12">
        <v>4</v>
      </c>
      <c r="D95" s="12" t="s">
        <v>25</v>
      </c>
      <c r="E95" s="33" t="s">
        <v>16</v>
      </c>
      <c r="F95" s="34">
        <v>63</v>
      </c>
      <c r="G95" s="20" t="s">
        <v>52</v>
      </c>
      <c r="H95" s="20">
        <v>2.9</v>
      </c>
      <c r="I95" s="20" t="s">
        <v>52</v>
      </c>
      <c r="J95" s="20">
        <f t="shared" si="0"/>
        <v>2.9</v>
      </c>
      <c r="K95" s="61">
        <v>28.7</v>
      </c>
      <c r="N95" s="20"/>
    </row>
    <row r="96" spans="1:14">
      <c r="A96" s="10" t="s">
        <v>168</v>
      </c>
      <c r="B96" s="11" t="s">
        <v>81</v>
      </c>
      <c r="C96" s="12">
        <v>4</v>
      </c>
      <c r="D96" s="12" t="s">
        <v>25</v>
      </c>
      <c r="E96" s="33" t="s">
        <v>16</v>
      </c>
      <c r="F96" s="34">
        <v>71</v>
      </c>
      <c r="G96" s="20" t="s">
        <v>52</v>
      </c>
      <c r="H96" s="20">
        <v>2</v>
      </c>
      <c r="I96" s="20">
        <v>2.4</v>
      </c>
      <c r="J96" s="20">
        <f t="shared" si="0"/>
        <v>2.2000000000000002</v>
      </c>
      <c r="K96" s="61">
        <v>20.5</v>
      </c>
      <c r="N96" s="20"/>
    </row>
    <row r="97" spans="1:14">
      <c r="A97" s="10" t="s">
        <v>168</v>
      </c>
      <c r="B97" s="11" t="s">
        <v>81</v>
      </c>
      <c r="C97" s="12">
        <v>4</v>
      </c>
      <c r="D97" s="12" t="s">
        <v>25</v>
      </c>
      <c r="E97" s="33" t="s">
        <v>26</v>
      </c>
      <c r="F97" s="34">
        <v>51</v>
      </c>
      <c r="G97" s="20">
        <v>2.2999999999999998</v>
      </c>
      <c r="H97" s="20">
        <v>2.6</v>
      </c>
      <c r="I97" s="20">
        <v>3</v>
      </c>
      <c r="J97" s="20">
        <f t="shared" si="0"/>
        <v>2.6333333333333333</v>
      </c>
      <c r="K97" s="61">
        <v>19.7</v>
      </c>
      <c r="L97" s="63"/>
      <c r="N97" s="20"/>
    </row>
    <row r="98" spans="1:14">
      <c r="A98" s="10" t="s">
        <v>168</v>
      </c>
      <c r="B98" s="11" t="s">
        <v>81</v>
      </c>
      <c r="C98" s="12">
        <v>4</v>
      </c>
      <c r="D98" s="12" t="s">
        <v>25</v>
      </c>
      <c r="E98" s="33" t="s">
        <v>26</v>
      </c>
      <c r="F98" s="34">
        <v>68</v>
      </c>
      <c r="G98" s="20">
        <v>2.2000000000000002</v>
      </c>
      <c r="H98" s="20">
        <v>1.9</v>
      </c>
      <c r="I98" s="20">
        <v>2.6</v>
      </c>
      <c r="J98" s="20">
        <f t="shared" si="0"/>
        <v>2.2333333333333329</v>
      </c>
      <c r="K98" s="61">
        <v>33.4</v>
      </c>
      <c r="L98" s="35"/>
      <c r="N98" s="20"/>
    </row>
    <row r="99" spans="1:14">
      <c r="A99" s="10" t="s">
        <v>168</v>
      </c>
      <c r="B99" s="11" t="s">
        <v>81</v>
      </c>
      <c r="C99" s="12">
        <v>4</v>
      </c>
      <c r="D99" s="12" t="s">
        <v>25</v>
      </c>
      <c r="E99" s="33" t="s">
        <v>26</v>
      </c>
      <c r="F99" s="34">
        <v>74</v>
      </c>
      <c r="G99" s="20">
        <v>2.5</v>
      </c>
      <c r="H99" s="20">
        <v>2.4</v>
      </c>
      <c r="I99" s="20" t="s">
        <v>52</v>
      </c>
      <c r="J99" s="20">
        <f t="shared" si="0"/>
        <v>2.4500000000000002</v>
      </c>
      <c r="K99" s="61">
        <v>26.1</v>
      </c>
      <c r="L99" s="35"/>
      <c r="N99" s="20"/>
    </row>
    <row r="100" spans="1:14">
      <c r="A100" s="10" t="s">
        <v>168</v>
      </c>
      <c r="B100" s="11" t="s">
        <v>81</v>
      </c>
      <c r="C100" s="12">
        <v>4</v>
      </c>
      <c r="D100" s="12" t="s">
        <v>25</v>
      </c>
      <c r="E100" s="33" t="s">
        <v>27</v>
      </c>
      <c r="F100" s="34">
        <v>66</v>
      </c>
      <c r="G100" s="20" t="s">
        <v>52</v>
      </c>
      <c r="H100" s="20">
        <v>1.8</v>
      </c>
      <c r="I100" s="20" t="s">
        <v>52</v>
      </c>
      <c r="J100" s="20">
        <f t="shared" si="0"/>
        <v>1.8</v>
      </c>
      <c r="K100" s="61">
        <v>32.700000000000003</v>
      </c>
      <c r="L100" s="35"/>
      <c r="N100" s="20"/>
    </row>
    <row r="101" spans="1:14">
      <c r="A101" s="10" t="s">
        <v>168</v>
      </c>
      <c r="B101" s="11" t="s">
        <v>81</v>
      </c>
      <c r="C101" s="12">
        <v>4</v>
      </c>
      <c r="D101" s="12" t="s">
        <v>25</v>
      </c>
      <c r="E101" s="33" t="s">
        <v>18</v>
      </c>
      <c r="F101" s="34">
        <v>10</v>
      </c>
      <c r="G101" s="20">
        <v>1.2</v>
      </c>
      <c r="H101" s="20">
        <v>1.3</v>
      </c>
      <c r="I101" s="20">
        <v>1.9</v>
      </c>
      <c r="J101" s="20">
        <f t="shared" si="0"/>
        <v>1.4666666666666668</v>
      </c>
      <c r="K101" s="61">
        <v>24.9</v>
      </c>
      <c r="L101" s="35"/>
      <c r="N101" s="20"/>
    </row>
    <row r="102" spans="1:14">
      <c r="A102" s="10" t="s">
        <v>168</v>
      </c>
      <c r="B102" s="11" t="s">
        <v>81</v>
      </c>
      <c r="C102" s="12">
        <v>4</v>
      </c>
      <c r="D102" s="12" t="s">
        <v>25</v>
      </c>
      <c r="E102" s="33" t="s">
        <v>18</v>
      </c>
      <c r="F102" s="34">
        <v>45</v>
      </c>
      <c r="G102" s="20">
        <v>2</v>
      </c>
      <c r="H102" s="20">
        <v>1.4</v>
      </c>
      <c r="I102" s="20">
        <v>2</v>
      </c>
      <c r="J102" s="20">
        <f t="shared" si="0"/>
        <v>1.8</v>
      </c>
      <c r="K102" s="61">
        <v>17.100000000000001</v>
      </c>
      <c r="L102" s="35"/>
      <c r="N102" s="20"/>
    </row>
    <row r="103" spans="1:14">
      <c r="A103" s="10" t="s">
        <v>168</v>
      </c>
      <c r="B103" s="11" t="s">
        <v>81</v>
      </c>
      <c r="C103" s="12">
        <v>4</v>
      </c>
      <c r="D103" s="12" t="s">
        <v>25</v>
      </c>
      <c r="E103" s="33" t="s">
        <v>18</v>
      </c>
      <c r="F103" s="34">
        <v>9</v>
      </c>
      <c r="G103" s="20">
        <v>1.9</v>
      </c>
      <c r="H103" s="20">
        <v>1.9</v>
      </c>
      <c r="I103" s="20" t="s">
        <v>52</v>
      </c>
      <c r="J103" s="20">
        <f t="shared" si="0"/>
        <v>1.9</v>
      </c>
      <c r="K103" s="61">
        <v>27</v>
      </c>
      <c r="L103" s="56"/>
      <c r="N103" s="20"/>
    </row>
    <row r="104" spans="1:14">
      <c r="A104" s="10" t="s">
        <v>168</v>
      </c>
      <c r="B104" s="11" t="s">
        <v>81</v>
      </c>
      <c r="C104" s="12">
        <v>4</v>
      </c>
      <c r="D104" s="12" t="s">
        <v>25</v>
      </c>
      <c r="E104" s="33" t="s">
        <v>30</v>
      </c>
      <c r="F104" s="34">
        <v>79</v>
      </c>
      <c r="G104" s="20">
        <v>2</v>
      </c>
      <c r="H104" s="20">
        <v>2</v>
      </c>
      <c r="I104" s="20">
        <v>2</v>
      </c>
      <c r="J104" s="20">
        <f t="shared" si="0"/>
        <v>2</v>
      </c>
      <c r="K104" s="61">
        <v>20.7</v>
      </c>
      <c r="N104" s="20"/>
    </row>
    <row r="105" spans="1:14">
      <c r="A105" s="10" t="s">
        <v>168</v>
      </c>
      <c r="B105" s="11" t="s">
        <v>81</v>
      </c>
      <c r="C105" s="12">
        <v>4</v>
      </c>
      <c r="D105" s="12" t="s">
        <v>25</v>
      </c>
      <c r="E105" s="33" t="s">
        <v>19</v>
      </c>
      <c r="F105" s="34">
        <v>30</v>
      </c>
      <c r="G105" s="20">
        <v>1.9</v>
      </c>
      <c r="H105" s="20">
        <v>1.6</v>
      </c>
      <c r="I105" s="20" t="s">
        <v>52</v>
      </c>
      <c r="J105" s="20">
        <f t="shared" si="0"/>
        <v>1.75</v>
      </c>
      <c r="K105" s="61">
        <v>17</v>
      </c>
      <c r="N105" s="20"/>
    </row>
    <row r="106" spans="1:14">
      <c r="A106" s="10" t="s">
        <v>168</v>
      </c>
      <c r="B106" s="11" t="s">
        <v>81</v>
      </c>
      <c r="C106" s="12">
        <v>4</v>
      </c>
      <c r="D106" s="12" t="s">
        <v>25</v>
      </c>
      <c r="E106" s="33" t="s">
        <v>19</v>
      </c>
      <c r="F106" s="34">
        <v>50</v>
      </c>
      <c r="G106" s="20">
        <v>2.8</v>
      </c>
      <c r="H106" s="20">
        <v>2.8</v>
      </c>
      <c r="I106" s="20" t="s">
        <v>52</v>
      </c>
      <c r="J106" s="20">
        <f t="shared" si="0"/>
        <v>2.8</v>
      </c>
      <c r="K106" s="61">
        <v>31.3</v>
      </c>
      <c r="N106" s="20"/>
    </row>
    <row r="107" spans="1:14">
      <c r="A107" s="10" t="s">
        <v>168</v>
      </c>
      <c r="B107" s="11" t="s">
        <v>81</v>
      </c>
      <c r="C107" s="12">
        <v>4</v>
      </c>
      <c r="D107" s="12" t="s">
        <v>25</v>
      </c>
      <c r="E107" s="33" t="s">
        <v>19</v>
      </c>
      <c r="F107" s="34">
        <v>91</v>
      </c>
      <c r="G107" s="20">
        <v>2.4</v>
      </c>
      <c r="H107" s="20">
        <v>2.4</v>
      </c>
      <c r="I107" s="20" t="s">
        <v>52</v>
      </c>
      <c r="J107" s="20">
        <f t="shared" si="0"/>
        <v>2.4</v>
      </c>
      <c r="K107" s="61">
        <v>21.3</v>
      </c>
      <c r="N107" s="20"/>
    </row>
    <row r="108" spans="1:14">
      <c r="A108" s="10" t="s">
        <v>168</v>
      </c>
      <c r="B108" s="11" t="s">
        <v>81</v>
      </c>
      <c r="C108" s="12">
        <v>4</v>
      </c>
      <c r="D108" s="12" t="s">
        <v>25</v>
      </c>
      <c r="E108" s="33" t="s">
        <v>20</v>
      </c>
      <c r="F108" s="34">
        <v>61</v>
      </c>
      <c r="G108" s="20">
        <v>3.7</v>
      </c>
      <c r="H108" s="20">
        <v>3.2</v>
      </c>
      <c r="I108" s="20" t="s">
        <v>52</v>
      </c>
      <c r="J108" s="20">
        <f t="shared" si="0"/>
        <v>3.45</v>
      </c>
      <c r="K108" s="61">
        <v>26.2</v>
      </c>
      <c r="N108" s="20"/>
    </row>
    <row r="109" spans="1:14">
      <c r="A109" s="10" t="s">
        <v>168</v>
      </c>
      <c r="B109" s="11" t="s">
        <v>81</v>
      </c>
      <c r="C109" s="12">
        <v>4</v>
      </c>
      <c r="D109" s="12" t="s">
        <v>25</v>
      </c>
      <c r="E109" s="33" t="s">
        <v>20</v>
      </c>
      <c r="F109" s="34">
        <v>64</v>
      </c>
      <c r="G109" s="20">
        <v>1.7</v>
      </c>
      <c r="H109" s="20">
        <v>2</v>
      </c>
      <c r="I109" s="20">
        <v>2.6</v>
      </c>
      <c r="J109" s="20">
        <f t="shared" si="0"/>
        <v>2.1</v>
      </c>
      <c r="K109" s="61">
        <v>30</v>
      </c>
      <c r="N109" s="20"/>
    </row>
    <row r="110" spans="1:14">
      <c r="A110" s="10" t="s">
        <v>168</v>
      </c>
      <c r="B110" s="11" t="s">
        <v>81</v>
      </c>
      <c r="C110" s="12">
        <v>4</v>
      </c>
      <c r="D110" s="12" t="s">
        <v>25</v>
      </c>
      <c r="E110" s="33" t="s">
        <v>20</v>
      </c>
      <c r="F110" s="34">
        <v>808</v>
      </c>
      <c r="G110" s="20">
        <v>2.5</v>
      </c>
      <c r="H110" s="20">
        <v>2.4</v>
      </c>
      <c r="I110" s="20" t="s">
        <v>52</v>
      </c>
      <c r="J110" s="20">
        <f t="shared" si="0"/>
        <v>2.4500000000000002</v>
      </c>
      <c r="K110" s="61">
        <v>32.9</v>
      </c>
      <c r="N110" s="20"/>
    </row>
    <row r="111" spans="1:14">
      <c r="A111" s="10" t="s">
        <v>168</v>
      </c>
      <c r="B111" s="11" t="s">
        <v>81</v>
      </c>
      <c r="C111" s="12">
        <v>4</v>
      </c>
      <c r="D111" s="12" t="s">
        <v>25</v>
      </c>
      <c r="E111" s="33" t="s">
        <v>20</v>
      </c>
      <c r="F111" s="34">
        <v>851</v>
      </c>
      <c r="G111" s="20">
        <v>2.2000000000000002</v>
      </c>
      <c r="H111" s="20">
        <v>2.1</v>
      </c>
      <c r="I111" s="20">
        <v>3.3</v>
      </c>
      <c r="J111" s="20">
        <f t="shared" si="0"/>
        <v>2.5333333333333337</v>
      </c>
      <c r="K111" s="61">
        <v>30.6</v>
      </c>
      <c r="N111" s="20"/>
    </row>
    <row r="112" spans="1:14">
      <c r="A112" s="10" t="s">
        <v>168</v>
      </c>
      <c r="B112" s="11" t="s">
        <v>81</v>
      </c>
      <c r="C112" s="12">
        <v>4</v>
      </c>
      <c r="D112" s="12" t="s">
        <v>25</v>
      </c>
      <c r="E112" s="33" t="s">
        <v>20</v>
      </c>
      <c r="F112" s="34">
        <v>857</v>
      </c>
      <c r="G112" s="20" t="s">
        <v>52</v>
      </c>
      <c r="H112" s="20">
        <v>2.7</v>
      </c>
      <c r="I112" s="20" t="s">
        <v>52</v>
      </c>
      <c r="J112" s="20">
        <f t="shared" si="0"/>
        <v>2.7</v>
      </c>
      <c r="K112" s="61">
        <v>30.5</v>
      </c>
      <c r="N112" s="20"/>
    </row>
    <row r="114" spans="1:14">
      <c r="I114" t="s">
        <v>171</v>
      </c>
      <c r="J114" s="51">
        <f>AVERAGE(J92:J112)</f>
        <v>2.325396825396826</v>
      </c>
    </row>
    <row r="117" spans="1:14">
      <c r="A117" t="s">
        <v>176</v>
      </c>
    </row>
    <row r="118" spans="1:14">
      <c r="A118" s="10">
        <v>41343</v>
      </c>
      <c r="B118" s="11" t="s">
        <v>81</v>
      </c>
      <c r="C118" s="12">
        <v>4</v>
      </c>
      <c r="D118" s="12" t="s">
        <v>25</v>
      </c>
      <c r="E118" s="33" t="s">
        <v>15</v>
      </c>
      <c r="F118" s="34">
        <v>2</v>
      </c>
      <c r="G118" s="20" t="s">
        <v>52</v>
      </c>
      <c r="H118" s="20" t="s">
        <v>52</v>
      </c>
      <c r="I118" s="20" t="s">
        <v>52</v>
      </c>
      <c r="N118" s="20"/>
    </row>
    <row r="119" spans="1:14">
      <c r="A119" s="10">
        <v>41343</v>
      </c>
      <c r="B119" s="11" t="s">
        <v>81</v>
      </c>
      <c r="C119" s="12">
        <v>4</v>
      </c>
      <c r="D119" s="12" t="s">
        <v>25</v>
      </c>
      <c r="E119" s="33" t="s">
        <v>15</v>
      </c>
      <c r="F119" s="34">
        <v>89</v>
      </c>
      <c r="G119" s="20" t="s">
        <v>52</v>
      </c>
      <c r="H119" s="20" t="s">
        <v>52</v>
      </c>
      <c r="I119" s="20" t="s">
        <v>52</v>
      </c>
      <c r="N119" s="20"/>
    </row>
    <row r="120" spans="1:14">
      <c r="A120" s="10">
        <v>41343</v>
      </c>
      <c r="B120" s="11" t="s">
        <v>81</v>
      </c>
      <c r="C120" s="12">
        <v>4</v>
      </c>
      <c r="D120" s="12" t="s">
        <v>25</v>
      </c>
      <c r="E120" s="33" t="s">
        <v>30</v>
      </c>
      <c r="F120" s="34">
        <v>86</v>
      </c>
      <c r="G120" s="20" t="s">
        <v>52</v>
      </c>
      <c r="H120" s="20" t="s">
        <v>52</v>
      </c>
      <c r="I120" s="20" t="s">
        <v>52</v>
      </c>
      <c r="N120" s="20"/>
    </row>
  </sheetData>
  <mergeCells count="4">
    <mergeCell ref="C1:D1"/>
    <mergeCell ref="H1:I1"/>
    <mergeCell ref="C90:D90"/>
    <mergeCell ref="H90:I90"/>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K121"/>
  <sheetViews>
    <sheetView topLeftCell="A104" workbookViewId="0">
      <selection activeCell="G89" sqref="G89"/>
    </sheetView>
  </sheetViews>
  <sheetFormatPr defaultRowHeight="15"/>
  <cols>
    <col min="1" max="1" width="9.7109375" bestFit="1" customWidth="1"/>
    <col min="7" max="7" width="12"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81</v>
      </c>
      <c r="C3" s="12">
        <v>3</v>
      </c>
      <c r="D3" s="12" t="s">
        <v>29</v>
      </c>
      <c r="E3" s="33" t="s">
        <v>15</v>
      </c>
      <c r="F3" s="35">
        <v>8129</v>
      </c>
      <c r="G3">
        <v>2.8</v>
      </c>
      <c r="H3">
        <v>9.4</v>
      </c>
      <c r="I3">
        <v>-7.2</v>
      </c>
      <c r="J3" t="s">
        <v>84</v>
      </c>
    </row>
    <row r="4" spans="1:11">
      <c r="A4" s="10">
        <v>41343</v>
      </c>
      <c r="B4" s="11" t="s">
        <v>81</v>
      </c>
      <c r="C4" s="12">
        <v>3</v>
      </c>
      <c r="D4" s="12" t="s">
        <v>29</v>
      </c>
      <c r="E4" s="33" t="s">
        <v>16</v>
      </c>
      <c r="F4" s="35">
        <v>8143</v>
      </c>
      <c r="G4">
        <v>2.2000000000000002</v>
      </c>
      <c r="H4">
        <v>9.4</v>
      </c>
      <c r="I4">
        <v>-7.2</v>
      </c>
      <c r="J4" t="s">
        <v>84</v>
      </c>
    </row>
    <row r="5" spans="1:11">
      <c r="A5" s="10">
        <v>41343</v>
      </c>
      <c r="B5" s="11" t="s">
        <v>81</v>
      </c>
      <c r="C5" s="12">
        <v>3</v>
      </c>
      <c r="D5" s="12" t="s">
        <v>29</v>
      </c>
      <c r="E5" s="33" t="s">
        <v>16</v>
      </c>
      <c r="F5" s="35">
        <v>1339</v>
      </c>
      <c r="G5">
        <v>1.8</v>
      </c>
      <c r="H5">
        <v>9.4</v>
      </c>
      <c r="I5">
        <v>-7.2</v>
      </c>
      <c r="J5" t="s">
        <v>84</v>
      </c>
    </row>
    <row r="6" spans="1:11">
      <c r="A6" s="10">
        <v>41343</v>
      </c>
      <c r="B6" s="11" t="s">
        <v>81</v>
      </c>
      <c r="C6" s="12">
        <v>3</v>
      </c>
      <c r="D6" s="12" t="s">
        <v>29</v>
      </c>
      <c r="E6" s="33" t="s">
        <v>17</v>
      </c>
      <c r="F6" s="35">
        <v>8188</v>
      </c>
      <c r="G6">
        <v>2.6</v>
      </c>
      <c r="H6">
        <v>9.4</v>
      </c>
      <c r="I6">
        <v>-7.2</v>
      </c>
      <c r="J6" t="s">
        <v>84</v>
      </c>
    </row>
    <row r="7" spans="1:11">
      <c r="A7" s="10">
        <v>41343</v>
      </c>
      <c r="B7" s="11" t="s">
        <v>81</v>
      </c>
      <c r="C7" s="12">
        <v>3</v>
      </c>
      <c r="D7" s="12" t="s">
        <v>29</v>
      </c>
      <c r="E7" s="33" t="s">
        <v>17</v>
      </c>
      <c r="F7" s="35">
        <v>8189</v>
      </c>
      <c r="G7">
        <v>2.5</v>
      </c>
      <c r="H7">
        <v>9.4</v>
      </c>
      <c r="I7">
        <v>-7.2</v>
      </c>
      <c r="J7" t="s">
        <v>84</v>
      </c>
    </row>
    <row r="8" spans="1:11">
      <c r="A8" s="10">
        <v>41343</v>
      </c>
      <c r="B8" s="11" t="s">
        <v>81</v>
      </c>
      <c r="C8" s="12">
        <v>3</v>
      </c>
      <c r="D8" s="12" t="s">
        <v>29</v>
      </c>
      <c r="E8" s="33" t="s">
        <v>26</v>
      </c>
      <c r="F8" s="35">
        <v>8128</v>
      </c>
      <c r="G8" t="s">
        <v>52</v>
      </c>
      <c r="H8">
        <v>9.4</v>
      </c>
      <c r="I8">
        <v>-7.2</v>
      </c>
      <c r="J8" t="s">
        <v>84</v>
      </c>
    </row>
    <row r="9" spans="1:11">
      <c r="A9" s="10">
        <v>41343</v>
      </c>
      <c r="B9" s="11" t="s">
        <v>81</v>
      </c>
      <c r="C9" s="12">
        <v>3</v>
      </c>
      <c r="D9" s="12" t="s">
        <v>29</v>
      </c>
      <c r="E9" s="33" t="s">
        <v>27</v>
      </c>
      <c r="F9" s="35">
        <v>8179</v>
      </c>
      <c r="G9">
        <v>2.5</v>
      </c>
      <c r="H9">
        <v>9.4</v>
      </c>
      <c r="I9">
        <v>-7.2</v>
      </c>
      <c r="J9" t="s">
        <v>84</v>
      </c>
    </row>
    <row r="10" spans="1:11">
      <c r="A10" s="10">
        <v>41343</v>
      </c>
      <c r="B10" s="11" t="s">
        <v>81</v>
      </c>
      <c r="C10" s="12">
        <v>3</v>
      </c>
      <c r="D10" s="12" t="s">
        <v>29</v>
      </c>
      <c r="E10" s="33" t="s">
        <v>27</v>
      </c>
      <c r="F10" s="35">
        <v>8151</v>
      </c>
      <c r="G10">
        <v>2.5</v>
      </c>
      <c r="H10">
        <v>9.4</v>
      </c>
      <c r="I10">
        <v>-7.2</v>
      </c>
      <c r="J10" t="s">
        <v>84</v>
      </c>
    </row>
    <row r="11" spans="1:11">
      <c r="A11" s="10">
        <v>41343</v>
      </c>
      <c r="B11" s="11" t="s">
        <v>81</v>
      </c>
      <c r="C11" s="12">
        <v>3</v>
      </c>
      <c r="D11" s="12" t="s">
        <v>29</v>
      </c>
      <c r="E11" s="33" t="s">
        <v>27</v>
      </c>
      <c r="F11" s="35">
        <v>8152</v>
      </c>
      <c r="G11">
        <v>2.4</v>
      </c>
      <c r="H11">
        <v>9.4</v>
      </c>
      <c r="I11">
        <v>-7.2</v>
      </c>
      <c r="J11" t="s">
        <v>84</v>
      </c>
    </row>
    <row r="12" spans="1:11">
      <c r="A12" s="10">
        <v>41343</v>
      </c>
      <c r="B12" s="11" t="s">
        <v>81</v>
      </c>
      <c r="C12" s="12">
        <v>3</v>
      </c>
      <c r="D12" s="12" t="s">
        <v>29</v>
      </c>
      <c r="E12" s="33" t="s">
        <v>27</v>
      </c>
      <c r="F12" s="35">
        <v>8153</v>
      </c>
      <c r="G12">
        <v>2.6</v>
      </c>
      <c r="H12">
        <v>9.4</v>
      </c>
      <c r="I12">
        <v>-7.2</v>
      </c>
      <c r="J12" t="s">
        <v>84</v>
      </c>
    </row>
    <row r="13" spans="1:11">
      <c r="A13" s="10">
        <v>41343</v>
      </c>
      <c r="B13" s="11" t="s">
        <v>81</v>
      </c>
      <c r="C13" s="12">
        <v>3</v>
      </c>
      <c r="D13" s="12" t="s">
        <v>29</v>
      </c>
      <c r="E13" s="33" t="s">
        <v>18</v>
      </c>
      <c r="F13" s="35">
        <v>8173</v>
      </c>
      <c r="G13">
        <v>2</v>
      </c>
      <c r="H13">
        <v>9.4</v>
      </c>
      <c r="I13">
        <v>-7.2</v>
      </c>
      <c r="J13" t="s">
        <v>84</v>
      </c>
    </row>
    <row r="14" spans="1:11">
      <c r="A14" s="10">
        <v>41343</v>
      </c>
      <c r="B14" s="11" t="s">
        <v>81</v>
      </c>
      <c r="C14" s="12">
        <v>3</v>
      </c>
      <c r="D14" s="12" t="s">
        <v>29</v>
      </c>
      <c r="E14" s="33" t="s">
        <v>18</v>
      </c>
      <c r="F14" s="35">
        <v>8174</v>
      </c>
      <c r="G14" t="s">
        <v>52</v>
      </c>
      <c r="H14">
        <v>9.4</v>
      </c>
      <c r="I14">
        <v>-7.2</v>
      </c>
      <c r="J14" t="s">
        <v>84</v>
      </c>
    </row>
    <row r="15" spans="1:11">
      <c r="A15" s="10">
        <v>41343</v>
      </c>
      <c r="B15" s="11" t="s">
        <v>81</v>
      </c>
      <c r="C15" s="12">
        <v>3</v>
      </c>
      <c r="D15" s="12" t="s">
        <v>29</v>
      </c>
      <c r="E15" s="33" t="s">
        <v>18</v>
      </c>
      <c r="F15" s="35">
        <v>8175</v>
      </c>
      <c r="G15">
        <v>2.7</v>
      </c>
      <c r="H15">
        <v>9.4</v>
      </c>
      <c r="I15">
        <v>-7.2</v>
      </c>
      <c r="J15" t="s">
        <v>84</v>
      </c>
    </row>
    <row r="16" spans="1:11">
      <c r="A16" s="10">
        <v>41343</v>
      </c>
      <c r="B16" s="11" t="s">
        <v>81</v>
      </c>
      <c r="C16" s="12">
        <v>3</v>
      </c>
      <c r="D16" s="12" t="s">
        <v>29</v>
      </c>
      <c r="E16" s="33" t="s">
        <v>18</v>
      </c>
      <c r="F16" s="35">
        <v>8177</v>
      </c>
      <c r="G16">
        <v>2.7</v>
      </c>
      <c r="H16">
        <v>9.4</v>
      </c>
      <c r="I16">
        <v>-7.2</v>
      </c>
      <c r="J16" t="s">
        <v>84</v>
      </c>
    </row>
    <row r="17" spans="1:10">
      <c r="A17" s="10">
        <v>41343</v>
      </c>
      <c r="B17" s="11" t="s">
        <v>81</v>
      </c>
      <c r="C17" s="12">
        <v>3</v>
      </c>
      <c r="D17" s="12" t="s">
        <v>29</v>
      </c>
      <c r="E17" s="33" t="s">
        <v>18</v>
      </c>
      <c r="F17" s="35">
        <v>8181</v>
      </c>
      <c r="G17">
        <v>2.2000000000000002</v>
      </c>
      <c r="H17">
        <v>9.4</v>
      </c>
      <c r="I17">
        <v>-7.2</v>
      </c>
      <c r="J17" t="s">
        <v>84</v>
      </c>
    </row>
    <row r="18" spans="1:10">
      <c r="A18" s="10">
        <v>41343</v>
      </c>
      <c r="B18" s="11" t="s">
        <v>81</v>
      </c>
      <c r="C18" s="12">
        <v>3</v>
      </c>
      <c r="D18" s="12" t="s">
        <v>29</v>
      </c>
      <c r="E18" s="33" t="s">
        <v>30</v>
      </c>
      <c r="F18" s="35">
        <v>1157</v>
      </c>
      <c r="G18">
        <v>2.7</v>
      </c>
      <c r="H18">
        <v>9.4</v>
      </c>
      <c r="I18">
        <v>-7.2</v>
      </c>
      <c r="J18" t="s">
        <v>84</v>
      </c>
    </row>
    <row r="19" spans="1:10">
      <c r="A19" s="10">
        <v>41343</v>
      </c>
      <c r="B19" s="11" t="s">
        <v>81</v>
      </c>
      <c r="C19" s="12">
        <v>3</v>
      </c>
      <c r="D19" s="12" t="s">
        <v>29</v>
      </c>
      <c r="E19" s="33" t="s">
        <v>19</v>
      </c>
      <c r="F19" s="35">
        <v>8159</v>
      </c>
      <c r="G19">
        <v>2</v>
      </c>
      <c r="H19">
        <v>9.4</v>
      </c>
      <c r="I19">
        <v>-7.2</v>
      </c>
      <c r="J19" t="s">
        <v>84</v>
      </c>
    </row>
    <row r="20" spans="1:10">
      <c r="A20" s="10">
        <v>41343</v>
      </c>
      <c r="B20" s="11" t="s">
        <v>81</v>
      </c>
      <c r="C20" s="12">
        <v>3</v>
      </c>
      <c r="D20" s="12" t="s">
        <v>29</v>
      </c>
      <c r="E20" s="33" t="s">
        <v>19</v>
      </c>
      <c r="F20" s="35">
        <v>8162</v>
      </c>
      <c r="G20" t="s">
        <v>52</v>
      </c>
      <c r="H20">
        <v>9.4</v>
      </c>
      <c r="I20">
        <v>-7.2</v>
      </c>
      <c r="J20" t="s">
        <v>84</v>
      </c>
    </row>
    <row r="21" spans="1:10">
      <c r="A21" s="10">
        <v>41343</v>
      </c>
      <c r="B21" s="11" t="s">
        <v>81</v>
      </c>
      <c r="C21" s="12">
        <v>3</v>
      </c>
      <c r="D21" s="12" t="s">
        <v>29</v>
      </c>
      <c r="E21" s="33" t="s">
        <v>19</v>
      </c>
      <c r="F21" s="35">
        <v>8163</v>
      </c>
      <c r="G21">
        <v>2.1</v>
      </c>
      <c r="H21">
        <v>9.4</v>
      </c>
      <c r="I21">
        <v>-7.2</v>
      </c>
      <c r="J21" t="s">
        <v>84</v>
      </c>
    </row>
    <row r="22" spans="1:10">
      <c r="A22" s="10">
        <v>41343</v>
      </c>
      <c r="B22" s="11" t="s">
        <v>81</v>
      </c>
      <c r="C22" s="12">
        <v>3</v>
      </c>
      <c r="D22" s="12" t="s">
        <v>29</v>
      </c>
      <c r="E22" s="33" t="s">
        <v>19</v>
      </c>
      <c r="F22" s="35">
        <v>8164</v>
      </c>
      <c r="G22">
        <v>2.4</v>
      </c>
      <c r="H22">
        <v>9.4</v>
      </c>
      <c r="I22">
        <v>-7.2</v>
      </c>
      <c r="J22" t="s">
        <v>84</v>
      </c>
    </row>
    <row r="23" spans="1:10">
      <c r="A23" s="10">
        <v>41343</v>
      </c>
      <c r="B23" s="11" t="s">
        <v>81</v>
      </c>
      <c r="C23" s="12">
        <v>3</v>
      </c>
      <c r="D23" s="12" t="s">
        <v>29</v>
      </c>
      <c r="E23" s="33" t="s">
        <v>19</v>
      </c>
      <c r="F23" s="35">
        <v>8165</v>
      </c>
      <c r="G23" t="s">
        <v>52</v>
      </c>
      <c r="H23">
        <v>9.4</v>
      </c>
      <c r="I23">
        <v>-7.2</v>
      </c>
      <c r="J23" t="s">
        <v>84</v>
      </c>
    </row>
    <row r="24" spans="1:10">
      <c r="A24" s="10">
        <v>41343</v>
      </c>
      <c r="B24" s="11" t="s">
        <v>81</v>
      </c>
      <c r="C24" s="12">
        <v>3</v>
      </c>
      <c r="D24" s="12" t="s">
        <v>29</v>
      </c>
      <c r="E24" s="33" t="s">
        <v>20</v>
      </c>
      <c r="F24" s="35">
        <v>8166</v>
      </c>
      <c r="G24">
        <v>2.4</v>
      </c>
      <c r="H24">
        <v>9.4</v>
      </c>
      <c r="I24">
        <v>-7.2</v>
      </c>
      <c r="J24" t="s">
        <v>84</v>
      </c>
    </row>
    <row r="25" spans="1:10">
      <c r="A25" s="10">
        <v>41343</v>
      </c>
      <c r="B25" s="11" t="s">
        <v>81</v>
      </c>
      <c r="C25" s="12">
        <v>3</v>
      </c>
      <c r="D25" s="12" t="s">
        <v>29</v>
      </c>
      <c r="E25" s="33" t="s">
        <v>20</v>
      </c>
      <c r="F25" s="35">
        <v>8167</v>
      </c>
      <c r="G25">
        <v>2.6</v>
      </c>
      <c r="H25">
        <v>9.4</v>
      </c>
      <c r="I25">
        <v>-7.2</v>
      </c>
      <c r="J25" t="s">
        <v>84</v>
      </c>
    </row>
    <row r="26" spans="1:10">
      <c r="A26" s="10">
        <v>41343</v>
      </c>
      <c r="B26" s="11" t="s">
        <v>81</v>
      </c>
      <c r="C26" s="12">
        <v>3</v>
      </c>
      <c r="D26" s="12" t="s">
        <v>29</v>
      </c>
      <c r="E26" s="33" t="s">
        <v>20</v>
      </c>
      <c r="F26" s="35">
        <v>8171</v>
      </c>
      <c r="G26" t="s">
        <v>52</v>
      </c>
      <c r="H26">
        <v>9.4</v>
      </c>
      <c r="I26">
        <v>-7.2</v>
      </c>
      <c r="J26" t="s">
        <v>84</v>
      </c>
    </row>
    <row r="27" spans="1:10">
      <c r="A27" s="10">
        <v>41343</v>
      </c>
      <c r="B27" s="11" t="s">
        <v>81</v>
      </c>
      <c r="C27" s="12">
        <v>3</v>
      </c>
      <c r="D27" s="12" t="s">
        <v>29</v>
      </c>
      <c r="E27" s="33" t="s">
        <v>20</v>
      </c>
      <c r="F27" s="35">
        <v>8172</v>
      </c>
      <c r="G27">
        <v>2.2999999999999998</v>
      </c>
      <c r="H27">
        <v>9.4</v>
      </c>
      <c r="I27">
        <v>-7.2</v>
      </c>
      <c r="J27" t="s">
        <v>84</v>
      </c>
    </row>
    <row r="29" spans="1:10">
      <c r="F29" t="s">
        <v>46</v>
      </c>
      <c r="G29">
        <f>AVERAGE(G3:G27)</f>
        <v>2.3999999999999995</v>
      </c>
    </row>
    <row r="30" spans="1:10">
      <c r="F30" t="s">
        <v>85</v>
      </c>
      <c r="G30">
        <f>STDEV(G3:G27)</f>
        <v>0.27529888064467933</v>
      </c>
    </row>
    <row r="33" spans="1:11">
      <c r="A33" s="10">
        <v>41358</v>
      </c>
      <c r="B33" s="11" t="s">
        <v>81</v>
      </c>
      <c r="C33" s="12">
        <v>3</v>
      </c>
      <c r="D33" s="12" t="s">
        <v>29</v>
      </c>
      <c r="E33" s="33" t="s">
        <v>15</v>
      </c>
      <c r="F33" s="35">
        <v>8129</v>
      </c>
      <c r="G33">
        <v>2.2000000000000002</v>
      </c>
      <c r="H33">
        <v>6.1</v>
      </c>
      <c r="I33">
        <v>-7.2</v>
      </c>
      <c r="J33" t="s">
        <v>128</v>
      </c>
    </row>
    <row r="34" spans="1:11">
      <c r="A34" s="10">
        <v>41358</v>
      </c>
      <c r="B34" s="11" t="s">
        <v>81</v>
      </c>
      <c r="C34" s="12">
        <v>3</v>
      </c>
      <c r="D34" s="12" t="s">
        <v>29</v>
      </c>
      <c r="E34" s="33" t="s">
        <v>16</v>
      </c>
      <c r="F34" s="35">
        <v>8143</v>
      </c>
      <c r="G34">
        <v>2</v>
      </c>
      <c r="H34">
        <v>6.1</v>
      </c>
      <c r="I34">
        <v>-7.2</v>
      </c>
      <c r="J34" t="s">
        <v>128</v>
      </c>
    </row>
    <row r="35" spans="1:11">
      <c r="A35" s="10">
        <v>41358</v>
      </c>
      <c r="B35" s="11" t="s">
        <v>81</v>
      </c>
      <c r="C35" s="12">
        <v>3</v>
      </c>
      <c r="D35" s="12" t="s">
        <v>29</v>
      </c>
      <c r="E35" s="33" t="s">
        <v>16</v>
      </c>
      <c r="F35" s="35">
        <v>1339</v>
      </c>
      <c r="G35">
        <v>1.8</v>
      </c>
      <c r="H35">
        <v>6.1</v>
      </c>
      <c r="I35">
        <v>-7.2</v>
      </c>
      <c r="J35" t="s">
        <v>128</v>
      </c>
    </row>
    <row r="36" spans="1:11">
      <c r="A36" s="10">
        <v>41358</v>
      </c>
      <c r="B36" s="11" t="s">
        <v>81</v>
      </c>
      <c r="C36" s="12">
        <v>3</v>
      </c>
      <c r="D36" s="12" t="s">
        <v>29</v>
      </c>
      <c r="E36" s="33" t="s">
        <v>17</v>
      </c>
      <c r="F36" s="35">
        <v>8188</v>
      </c>
      <c r="G36">
        <v>2.4</v>
      </c>
      <c r="H36">
        <v>6.1</v>
      </c>
      <c r="I36">
        <v>-7.2</v>
      </c>
      <c r="J36" t="s">
        <v>128</v>
      </c>
    </row>
    <row r="37" spans="1:11">
      <c r="A37" s="10">
        <v>41358</v>
      </c>
      <c r="B37" s="11" t="s">
        <v>81</v>
      </c>
      <c r="C37" s="12">
        <v>3</v>
      </c>
      <c r="D37" s="12" t="s">
        <v>29</v>
      </c>
      <c r="E37" s="33" t="s">
        <v>17</v>
      </c>
      <c r="F37" s="35">
        <v>8189</v>
      </c>
      <c r="G37">
        <v>2.2999999999999998</v>
      </c>
      <c r="H37">
        <v>6.1</v>
      </c>
      <c r="I37">
        <v>-7.2</v>
      </c>
      <c r="J37" t="s">
        <v>128</v>
      </c>
    </row>
    <row r="38" spans="1:11">
      <c r="A38" s="10">
        <v>41358</v>
      </c>
      <c r="B38" s="11" t="s">
        <v>81</v>
      </c>
      <c r="C38" s="12">
        <v>3</v>
      </c>
      <c r="D38" s="12" t="s">
        <v>29</v>
      </c>
      <c r="E38" s="33" t="s">
        <v>26</v>
      </c>
      <c r="F38" s="35">
        <v>8128</v>
      </c>
      <c r="G38" t="s">
        <v>52</v>
      </c>
      <c r="H38">
        <v>6.1</v>
      </c>
      <c r="I38">
        <v>-7.2</v>
      </c>
      <c r="J38" t="s">
        <v>128</v>
      </c>
      <c r="K38" t="s">
        <v>126</v>
      </c>
    </row>
    <row r="39" spans="1:11">
      <c r="A39" s="10">
        <v>41358</v>
      </c>
      <c r="B39" s="11" t="s">
        <v>81</v>
      </c>
      <c r="C39" s="12">
        <v>3</v>
      </c>
      <c r="D39" s="12" t="s">
        <v>29</v>
      </c>
      <c r="E39" s="33" t="s">
        <v>27</v>
      </c>
      <c r="F39" s="35">
        <v>8179</v>
      </c>
      <c r="G39">
        <v>2.5</v>
      </c>
      <c r="H39">
        <v>6.1</v>
      </c>
      <c r="I39">
        <v>-7.2</v>
      </c>
      <c r="J39" t="s">
        <v>128</v>
      </c>
    </row>
    <row r="40" spans="1:11">
      <c r="A40" s="10">
        <v>41358</v>
      </c>
      <c r="B40" s="11" t="s">
        <v>81</v>
      </c>
      <c r="C40" s="12">
        <v>3</v>
      </c>
      <c r="D40" s="12" t="s">
        <v>29</v>
      </c>
      <c r="E40" s="33" t="s">
        <v>27</v>
      </c>
      <c r="F40" s="35">
        <v>8151</v>
      </c>
      <c r="G40">
        <v>2.2999999999999998</v>
      </c>
      <c r="H40">
        <v>6.1</v>
      </c>
      <c r="I40">
        <v>-7.2</v>
      </c>
      <c r="J40" t="s">
        <v>128</v>
      </c>
    </row>
    <row r="41" spans="1:11">
      <c r="A41" s="10">
        <v>41358</v>
      </c>
      <c r="B41" s="11" t="s">
        <v>81</v>
      </c>
      <c r="C41" s="12">
        <v>3</v>
      </c>
      <c r="D41" s="12" t="s">
        <v>29</v>
      </c>
      <c r="E41" s="33" t="s">
        <v>27</v>
      </c>
      <c r="F41" s="35">
        <v>8152</v>
      </c>
      <c r="G41">
        <v>2.1</v>
      </c>
      <c r="H41">
        <v>6.1</v>
      </c>
      <c r="I41">
        <v>-7.2</v>
      </c>
      <c r="J41" t="s">
        <v>128</v>
      </c>
    </row>
    <row r="42" spans="1:11">
      <c r="A42" s="10">
        <v>41358</v>
      </c>
      <c r="B42" s="11" t="s">
        <v>81</v>
      </c>
      <c r="C42" s="12">
        <v>3</v>
      </c>
      <c r="D42" s="12" t="s">
        <v>29</v>
      </c>
      <c r="E42" s="33" t="s">
        <v>27</v>
      </c>
      <c r="F42" s="35">
        <v>8153</v>
      </c>
      <c r="G42">
        <v>2.4</v>
      </c>
      <c r="H42">
        <v>6.1</v>
      </c>
      <c r="I42">
        <v>-7.2</v>
      </c>
      <c r="J42" t="s">
        <v>128</v>
      </c>
    </row>
    <row r="43" spans="1:11">
      <c r="A43" s="10">
        <v>41358</v>
      </c>
      <c r="B43" s="11" t="s">
        <v>81</v>
      </c>
      <c r="C43" s="12">
        <v>3</v>
      </c>
      <c r="D43" s="12" t="s">
        <v>29</v>
      </c>
      <c r="E43" s="33" t="s">
        <v>18</v>
      </c>
      <c r="F43" s="35">
        <v>8173</v>
      </c>
      <c r="G43">
        <v>2.1</v>
      </c>
      <c r="H43">
        <v>6.1</v>
      </c>
      <c r="I43">
        <v>-7.2</v>
      </c>
      <c r="J43" t="s">
        <v>128</v>
      </c>
    </row>
    <row r="44" spans="1:11">
      <c r="A44" s="10">
        <v>41358</v>
      </c>
      <c r="B44" s="11" t="s">
        <v>81</v>
      </c>
      <c r="C44" s="12">
        <v>3</v>
      </c>
      <c r="D44" s="12" t="s">
        <v>29</v>
      </c>
      <c r="E44" s="33" t="s">
        <v>18</v>
      </c>
      <c r="F44" s="35">
        <v>8174</v>
      </c>
      <c r="G44">
        <v>1.3</v>
      </c>
      <c r="H44">
        <v>6.1</v>
      </c>
      <c r="I44">
        <v>-7.2</v>
      </c>
      <c r="J44" t="s">
        <v>128</v>
      </c>
    </row>
    <row r="45" spans="1:11">
      <c r="A45" s="10">
        <v>41358</v>
      </c>
      <c r="B45" s="11" t="s">
        <v>81</v>
      </c>
      <c r="C45" s="12">
        <v>3</v>
      </c>
      <c r="D45" s="12" t="s">
        <v>29</v>
      </c>
      <c r="E45" s="33" t="s">
        <v>18</v>
      </c>
      <c r="F45" s="35">
        <v>8175</v>
      </c>
      <c r="G45">
        <v>2.1</v>
      </c>
      <c r="H45">
        <v>6.1</v>
      </c>
      <c r="I45">
        <v>-7.2</v>
      </c>
      <c r="J45" t="s">
        <v>128</v>
      </c>
    </row>
    <row r="46" spans="1:11">
      <c r="A46" s="10">
        <v>41358</v>
      </c>
      <c r="B46" s="11" t="s">
        <v>81</v>
      </c>
      <c r="C46" s="12">
        <v>3</v>
      </c>
      <c r="D46" s="12" t="s">
        <v>29</v>
      </c>
      <c r="E46" s="33" t="s">
        <v>18</v>
      </c>
      <c r="F46" s="35">
        <v>8177</v>
      </c>
      <c r="G46">
        <v>2.4</v>
      </c>
      <c r="H46">
        <v>6.1</v>
      </c>
      <c r="I46">
        <v>-7.2</v>
      </c>
      <c r="J46" t="s">
        <v>128</v>
      </c>
    </row>
    <row r="47" spans="1:11">
      <c r="A47" s="10">
        <v>41358</v>
      </c>
      <c r="B47" s="11" t="s">
        <v>81</v>
      </c>
      <c r="C47" s="12">
        <v>3</v>
      </c>
      <c r="D47" s="12" t="s">
        <v>29</v>
      </c>
      <c r="E47" s="33" t="s">
        <v>18</v>
      </c>
      <c r="F47" s="35">
        <v>8181</v>
      </c>
      <c r="G47">
        <v>2.2999999999999998</v>
      </c>
      <c r="H47">
        <v>6.1</v>
      </c>
      <c r="I47">
        <v>-7.2</v>
      </c>
      <c r="J47" t="s">
        <v>128</v>
      </c>
    </row>
    <row r="48" spans="1:11">
      <c r="A48" s="10">
        <v>41358</v>
      </c>
      <c r="B48" s="11" t="s">
        <v>81</v>
      </c>
      <c r="C48" s="12">
        <v>3</v>
      </c>
      <c r="D48" s="12" t="s">
        <v>29</v>
      </c>
      <c r="E48" s="33" t="s">
        <v>30</v>
      </c>
      <c r="F48" s="35">
        <v>1157</v>
      </c>
      <c r="G48" t="s">
        <v>52</v>
      </c>
      <c r="H48">
        <v>6.1</v>
      </c>
      <c r="I48">
        <v>-7.2</v>
      </c>
      <c r="J48" t="s">
        <v>128</v>
      </c>
      <c r="K48" t="s">
        <v>129</v>
      </c>
    </row>
    <row r="49" spans="1:11">
      <c r="A49" s="10">
        <v>41358</v>
      </c>
      <c r="B49" s="11" t="s">
        <v>81</v>
      </c>
      <c r="C49" s="12">
        <v>3</v>
      </c>
      <c r="D49" s="12" t="s">
        <v>29</v>
      </c>
      <c r="E49" s="33" t="s">
        <v>19</v>
      </c>
      <c r="F49" s="35">
        <v>8159</v>
      </c>
      <c r="G49">
        <v>1.8</v>
      </c>
      <c r="H49">
        <v>6.1</v>
      </c>
      <c r="I49">
        <v>-7.2</v>
      </c>
      <c r="J49" t="s">
        <v>128</v>
      </c>
    </row>
    <row r="50" spans="1:11">
      <c r="A50" s="10">
        <v>41358</v>
      </c>
      <c r="B50" s="11" t="s">
        <v>81</v>
      </c>
      <c r="C50" s="12">
        <v>3</v>
      </c>
      <c r="D50" s="12" t="s">
        <v>29</v>
      </c>
      <c r="E50" s="33" t="s">
        <v>19</v>
      </c>
      <c r="F50" s="35">
        <v>8162</v>
      </c>
      <c r="G50" t="s">
        <v>52</v>
      </c>
      <c r="H50">
        <v>6.1</v>
      </c>
      <c r="I50">
        <v>-7.2</v>
      </c>
      <c r="J50" t="s">
        <v>128</v>
      </c>
      <c r="K50" t="s">
        <v>130</v>
      </c>
    </row>
    <row r="51" spans="1:11">
      <c r="A51" s="10">
        <v>41358</v>
      </c>
      <c r="B51" s="11" t="s">
        <v>81</v>
      </c>
      <c r="C51" s="12">
        <v>3</v>
      </c>
      <c r="D51" s="12" t="s">
        <v>29</v>
      </c>
      <c r="E51" s="33" t="s">
        <v>19</v>
      </c>
      <c r="F51" s="35">
        <v>8163</v>
      </c>
      <c r="G51">
        <v>1.9</v>
      </c>
      <c r="H51">
        <v>6.1</v>
      </c>
      <c r="I51">
        <v>-7.2</v>
      </c>
      <c r="J51" t="s">
        <v>128</v>
      </c>
    </row>
    <row r="52" spans="1:11">
      <c r="A52" s="10">
        <v>41358</v>
      </c>
      <c r="B52" s="11" t="s">
        <v>81</v>
      </c>
      <c r="C52" s="12">
        <v>3</v>
      </c>
      <c r="D52" s="12" t="s">
        <v>29</v>
      </c>
      <c r="E52" s="33" t="s">
        <v>19</v>
      </c>
      <c r="F52" s="35">
        <v>8164</v>
      </c>
      <c r="G52">
        <v>2.4</v>
      </c>
      <c r="H52">
        <v>6.1</v>
      </c>
      <c r="I52">
        <v>-7.2</v>
      </c>
      <c r="J52" t="s">
        <v>128</v>
      </c>
    </row>
    <row r="53" spans="1:11">
      <c r="A53" s="10">
        <v>41358</v>
      </c>
      <c r="B53" s="11" t="s">
        <v>81</v>
      </c>
      <c r="C53" s="12">
        <v>3</v>
      </c>
      <c r="D53" s="12" t="s">
        <v>29</v>
      </c>
      <c r="E53" s="33" t="s">
        <v>19</v>
      </c>
      <c r="F53" s="35">
        <v>8165</v>
      </c>
      <c r="G53">
        <v>1.3</v>
      </c>
      <c r="H53">
        <v>6.1</v>
      </c>
      <c r="I53">
        <v>-7.2</v>
      </c>
      <c r="J53" t="s">
        <v>128</v>
      </c>
    </row>
    <row r="54" spans="1:11">
      <c r="A54" s="10">
        <v>41358</v>
      </c>
      <c r="B54" s="11" t="s">
        <v>81</v>
      </c>
      <c r="C54" s="12">
        <v>3</v>
      </c>
      <c r="D54" s="12" t="s">
        <v>29</v>
      </c>
      <c r="E54" s="33" t="s">
        <v>20</v>
      </c>
      <c r="F54" s="35">
        <v>8166</v>
      </c>
      <c r="G54">
        <v>2</v>
      </c>
      <c r="H54">
        <v>6.1</v>
      </c>
      <c r="I54">
        <v>-7.2</v>
      </c>
      <c r="J54" t="s">
        <v>128</v>
      </c>
    </row>
    <row r="55" spans="1:11">
      <c r="A55" s="10">
        <v>41358</v>
      </c>
      <c r="B55" s="11" t="s">
        <v>81</v>
      </c>
      <c r="C55" s="12">
        <v>3</v>
      </c>
      <c r="D55" s="12" t="s">
        <v>29</v>
      </c>
      <c r="E55" s="33" t="s">
        <v>20</v>
      </c>
      <c r="F55" s="35">
        <v>8167</v>
      </c>
      <c r="G55">
        <v>2.5</v>
      </c>
      <c r="H55">
        <v>6.1</v>
      </c>
      <c r="I55">
        <v>-7.2</v>
      </c>
      <c r="J55" t="s">
        <v>128</v>
      </c>
    </row>
    <row r="56" spans="1:11">
      <c r="A56" s="10">
        <v>41358</v>
      </c>
      <c r="B56" s="11" t="s">
        <v>81</v>
      </c>
      <c r="C56" s="12">
        <v>3</v>
      </c>
      <c r="D56" s="12" t="s">
        <v>29</v>
      </c>
      <c r="E56" s="33" t="s">
        <v>20</v>
      </c>
      <c r="F56" s="35">
        <v>8171</v>
      </c>
      <c r="G56">
        <v>2.2999999999999998</v>
      </c>
      <c r="H56">
        <v>6.1</v>
      </c>
      <c r="I56">
        <v>-7.2</v>
      </c>
      <c r="J56" t="s">
        <v>128</v>
      </c>
    </row>
    <row r="57" spans="1:11">
      <c r="A57" s="10">
        <v>41358</v>
      </c>
      <c r="B57" s="11" t="s">
        <v>81</v>
      </c>
      <c r="C57" s="12">
        <v>3</v>
      </c>
      <c r="D57" s="12" t="s">
        <v>29</v>
      </c>
      <c r="E57" s="33" t="s">
        <v>20</v>
      </c>
      <c r="F57" s="35">
        <v>8172</v>
      </c>
      <c r="G57">
        <v>2.5</v>
      </c>
      <c r="H57">
        <v>6.1</v>
      </c>
      <c r="I57">
        <v>-7.2</v>
      </c>
      <c r="J57" t="s">
        <v>128</v>
      </c>
    </row>
    <row r="59" spans="1:11">
      <c r="F59" t="s">
        <v>46</v>
      </c>
      <c r="G59">
        <f>AVERAGE(G33:G57)</f>
        <v>2.1318181818181814</v>
      </c>
    </row>
    <row r="60" spans="1:11">
      <c r="F60" t="s">
        <v>85</v>
      </c>
      <c r="G60">
        <f>STDEV(G33:G57)</f>
        <v>0.34556560074114068</v>
      </c>
    </row>
    <row r="63" spans="1:11">
      <c r="A63" s="10">
        <v>41363</v>
      </c>
      <c r="B63" s="11" t="s">
        <v>81</v>
      </c>
      <c r="C63" s="12">
        <v>3</v>
      </c>
      <c r="D63" s="12" t="s">
        <v>29</v>
      </c>
      <c r="E63" s="33" t="s">
        <v>15</v>
      </c>
      <c r="F63" s="35">
        <v>8129</v>
      </c>
      <c r="G63" t="s">
        <v>52</v>
      </c>
      <c r="H63">
        <v>13.3</v>
      </c>
      <c r="I63">
        <v>-6.1</v>
      </c>
      <c r="J63" t="s">
        <v>159</v>
      </c>
      <c r="K63" t="s">
        <v>23</v>
      </c>
    </row>
    <row r="64" spans="1:11">
      <c r="A64" s="10">
        <v>41363</v>
      </c>
      <c r="B64" s="11" t="s">
        <v>81</v>
      </c>
      <c r="C64" s="12">
        <v>3</v>
      </c>
      <c r="D64" s="12" t="s">
        <v>29</v>
      </c>
      <c r="E64" s="33" t="s">
        <v>16</v>
      </c>
      <c r="F64" s="35">
        <v>8143</v>
      </c>
      <c r="G64" t="s">
        <v>52</v>
      </c>
      <c r="H64">
        <v>13.3</v>
      </c>
      <c r="I64">
        <v>-6.1</v>
      </c>
      <c r="J64" t="s">
        <v>159</v>
      </c>
      <c r="K64" t="s">
        <v>23</v>
      </c>
    </row>
    <row r="65" spans="1:11">
      <c r="A65" s="10">
        <v>41363</v>
      </c>
      <c r="B65" s="11" t="s">
        <v>81</v>
      </c>
      <c r="C65" s="12">
        <v>3</v>
      </c>
      <c r="D65" s="12" t="s">
        <v>29</v>
      </c>
      <c r="E65" s="33" t="s">
        <v>16</v>
      </c>
      <c r="F65" s="35">
        <v>1339</v>
      </c>
      <c r="G65">
        <v>2.5</v>
      </c>
      <c r="H65">
        <v>13.3</v>
      </c>
      <c r="I65">
        <v>-6.1</v>
      </c>
      <c r="J65" t="s">
        <v>159</v>
      </c>
    </row>
    <row r="66" spans="1:11">
      <c r="A66" s="10">
        <v>41363</v>
      </c>
      <c r="B66" s="11" t="s">
        <v>81</v>
      </c>
      <c r="C66" s="12">
        <v>3</v>
      </c>
      <c r="D66" s="12" t="s">
        <v>29</v>
      </c>
      <c r="E66" s="33" t="s">
        <v>17</v>
      </c>
      <c r="F66" s="35">
        <v>8188</v>
      </c>
      <c r="G66" t="s">
        <v>122</v>
      </c>
      <c r="H66">
        <v>13.3</v>
      </c>
      <c r="I66">
        <v>-6.1</v>
      </c>
      <c r="J66" t="s">
        <v>159</v>
      </c>
      <c r="K66" t="s">
        <v>23</v>
      </c>
    </row>
    <row r="67" spans="1:11">
      <c r="A67" s="10">
        <v>41363</v>
      </c>
      <c r="B67" s="11" t="s">
        <v>81</v>
      </c>
      <c r="C67" s="12">
        <v>3</v>
      </c>
      <c r="D67" s="12" t="s">
        <v>29</v>
      </c>
      <c r="E67" s="33" t="s">
        <v>17</v>
      </c>
      <c r="F67" s="35">
        <v>8189</v>
      </c>
      <c r="G67">
        <v>2.9</v>
      </c>
      <c r="H67">
        <v>13.3</v>
      </c>
      <c r="I67">
        <v>-6.1</v>
      </c>
      <c r="J67" t="s">
        <v>159</v>
      </c>
    </row>
    <row r="68" spans="1:11">
      <c r="A68" s="10">
        <v>41363</v>
      </c>
      <c r="B68" s="11" t="s">
        <v>81</v>
      </c>
      <c r="C68" s="12">
        <v>3</v>
      </c>
      <c r="D68" s="12" t="s">
        <v>29</v>
      </c>
      <c r="E68" s="33" t="s">
        <v>26</v>
      </c>
      <c r="F68" s="35">
        <v>8128</v>
      </c>
      <c r="G68">
        <v>1.7</v>
      </c>
      <c r="H68">
        <v>13.3</v>
      </c>
      <c r="I68">
        <v>-6.1</v>
      </c>
      <c r="J68" t="s">
        <v>159</v>
      </c>
    </row>
    <row r="69" spans="1:11">
      <c r="A69" s="10">
        <v>41363</v>
      </c>
      <c r="B69" s="11" t="s">
        <v>81</v>
      </c>
      <c r="C69" s="12">
        <v>3</v>
      </c>
      <c r="D69" s="12" t="s">
        <v>29</v>
      </c>
      <c r="E69" s="33" t="s">
        <v>27</v>
      </c>
      <c r="F69" s="35">
        <v>8179</v>
      </c>
      <c r="G69" t="s">
        <v>122</v>
      </c>
      <c r="H69">
        <v>13.3</v>
      </c>
      <c r="I69">
        <v>-6.1</v>
      </c>
      <c r="J69" t="s">
        <v>159</v>
      </c>
      <c r="K69" t="s">
        <v>23</v>
      </c>
    </row>
    <row r="70" spans="1:11">
      <c r="A70" s="10">
        <v>41363</v>
      </c>
      <c r="B70" s="11" t="s">
        <v>81</v>
      </c>
      <c r="C70" s="12">
        <v>3</v>
      </c>
      <c r="D70" s="12" t="s">
        <v>29</v>
      </c>
      <c r="E70" s="33" t="s">
        <v>27</v>
      </c>
      <c r="F70" s="35">
        <v>8151</v>
      </c>
      <c r="G70">
        <v>2.5</v>
      </c>
      <c r="H70">
        <v>13.3</v>
      </c>
      <c r="I70">
        <v>-6.1</v>
      </c>
      <c r="J70" t="s">
        <v>159</v>
      </c>
    </row>
    <row r="71" spans="1:11">
      <c r="A71" s="10">
        <v>41363</v>
      </c>
      <c r="B71" s="11" t="s">
        <v>81</v>
      </c>
      <c r="C71" s="12">
        <v>3</v>
      </c>
      <c r="D71" s="12" t="s">
        <v>29</v>
      </c>
      <c r="E71" s="33" t="s">
        <v>27</v>
      </c>
      <c r="F71" s="35">
        <v>8152</v>
      </c>
      <c r="G71">
        <v>3.4</v>
      </c>
      <c r="H71">
        <v>13.3</v>
      </c>
      <c r="I71">
        <v>-6.1</v>
      </c>
      <c r="J71" t="s">
        <v>159</v>
      </c>
    </row>
    <row r="72" spans="1:11">
      <c r="A72" s="10">
        <v>41363</v>
      </c>
      <c r="B72" s="11" t="s">
        <v>81</v>
      </c>
      <c r="C72" s="12">
        <v>3</v>
      </c>
      <c r="D72" s="12" t="s">
        <v>29</v>
      </c>
      <c r="E72" s="33" t="s">
        <v>27</v>
      </c>
      <c r="F72" s="35">
        <v>8153</v>
      </c>
      <c r="G72">
        <v>3.5</v>
      </c>
      <c r="H72">
        <v>13.3</v>
      </c>
      <c r="I72">
        <v>-6.1</v>
      </c>
      <c r="J72" t="s">
        <v>159</v>
      </c>
    </row>
    <row r="73" spans="1:11">
      <c r="A73" s="10">
        <v>41363</v>
      </c>
      <c r="B73" s="11" t="s">
        <v>81</v>
      </c>
      <c r="C73" s="12">
        <v>3</v>
      </c>
      <c r="D73" s="12" t="s">
        <v>29</v>
      </c>
      <c r="E73" s="33" t="s">
        <v>18</v>
      </c>
      <c r="F73" s="35">
        <v>8173</v>
      </c>
      <c r="G73">
        <v>2.2000000000000002</v>
      </c>
      <c r="H73">
        <v>13.3</v>
      </c>
      <c r="I73">
        <v>-6.1</v>
      </c>
      <c r="J73" t="s">
        <v>159</v>
      </c>
      <c r="K73" t="s">
        <v>161</v>
      </c>
    </row>
    <row r="74" spans="1:11">
      <c r="A74" s="10">
        <v>41363</v>
      </c>
      <c r="B74" s="11" t="s">
        <v>81</v>
      </c>
      <c r="C74" s="12">
        <v>3</v>
      </c>
      <c r="D74" s="12" t="s">
        <v>29</v>
      </c>
      <c r="E74" s="33" t="s">
        <v>18</v>
      </c>
      <c r="F74" s="35">
        <v>8174</v>
      </c>
      <c r="G74" t="s">
        <v>122</v>
      </c>
      <c r="H74">
        <v>13.3</v>
      </c>
      <c r="I74">
        <v>-6.1</v>
      </c>
      <c r="J74" t="s">
        <v>159</v>
      </c>
      <c r="K74" t="s">
        <v>23</v>
      </c>
    </row>
    <row r="75" spans="1:11">
      <c r="A75" s="10">
        <v>41363</v>
      </c>
      <c r="B75" s="11" t="s">
        <v>81</v>
      </c>
      <c r="C75" s="12">
        <v>3</v>
      </c>
      <c r="D75" s="12" t="s">
        <v>29</v>
      </c>
      <c r="E75" s="33" t="s">
        <v>18</v>
      </c>
      <c r="F75" s="35">
        <v>8175</v>
      </c>
      <c r="G75">
        <v>2.8</v>
      </c>
      <c r="H75">
        <v>13.3</v>
      </c>
      <c r="I75">
        <v>-6.1</v>
      </c>
      <c r="J75" t="s">
        <v>159</v>
      </c>
    </row>
    <row r="76" spans="1:11">
      <c r="A76" s="10">
        <v>41363</v>
      </c>
      <c r="B76" s="11" t="s">
        <v>81</v>
      </c>
      <c r="C76" s="12">
        <v>3</v>
      </c>
      <c r="D76" s="12" t="s">
        <v>29</v>
      </c>
      <c r="E76" s="33" t="s">
        <v>18</v>
      </c>
      <c r="F76" s="35">
        <v>8177</v>
      </c>
      <c r="G76">
        <v>2.8</v>
      </c>
      <c r="H76">
        <v>13.3</v>
      </c>
      <c r="I76">
        <v>-6.1</v>
      </c>
      <c r="J76" t="s">
        <v>159</v>
      </c>
    </row>
    <row r="77" spans="1:11">
      <c r="A77" s="10">
        <v>41363</v>
      </c>
      <c r="B77" s="11" t="s">
        <v>81</v>
      </c>
      <c r="C77" s="12">
        <v>3</v>
      </c>
      <c r="D77" s="12" t="s">
        <v>29</v>
      </c>
      <c r="E77" s="33" t="s">
        <v>18</v>
      </c>
      <c r="F77" s="35">
        <v>8181</v>
      </c>
      <c r="G77">
        <v>2.5</v>
      </c>
      <c r="H77">
        <v>13.3</v>
      </c>
      <c r="I77">
        <v>-6.1</v>
      </c>
      <c r="J77" t="s">
        <v>159</v>
      </c>
    </row>
    <row r="78" spans="1:11">
      <c r="A78" s="10">
        <v>41363</v>
      </c>
      <c r="B78" s="11" t="s">
        <v>81</v>
      </c>
      <c r="C78" s="12">
        <v>3</v>
      </c>
      <c r="D78" s="12" t="s">
        <v>29</v>
      </c>
      <c r="E78" s="33" t="s">
        <v>30</v>
      </c>
      <c r="F78" s="35">
        <v>1157</v>
      </c>
      <c r="G78" t="s">
        <v>122</v>
      </c>
      <c r="H78">
        <v>13.3</v>
      </c>
      <c r="I78">
        <v>-6.1</v>
      </c>
      <c r="J78" t="s">
        <v>159</v>
      </c>
      <c r="K78" t="s">
        <v>160</v>
      </c>
    </row>
    <row r="79" spans="1:11">
      <c r="A79" s="10">
        <v>41363</v>
      </c>
      <c r="B79" s="11" t="s">
        <v>81</v>
      </c>
      <c r="C79" s="12">
        <v>3</v>
      </c>
      <c r="D79" s="12" t="s">
        <v>29</v>
      </c>
      <c r="E79" s="33" t="s">
        <v>19</v>
      </c>
      <c r="F79" s="35">
        <v>8159</v>
      </c>
      <c r="G79" t="s">
        <v>122</v>
      </c>
      <c r="H79">
        <v>13.3</v>
      </c>
      <c r="I79">
        <v>-6.1</v>
      </c>
      <c r="J79" t="s">
        <v>159</v>
      </c>
      <c r="K79" t="s">
        <v>23</v>
      </c>
    </row>
    <row r="80" spans="1:11">
      <c r="A80" s="10">
        <v>41363</v>
      </c>
      <c r="B80" s="11" t="s">
        <v>81</v>
      </c>
      <c r="C80" s="12">
        <v>3</v>
      </c>
      <c r="D80" s="12" t="s">
        <v>29</v>
      </c>
      <c r="E80" s="33" t="s">
        <v>19</v>
      </c>
      <c r="F80" s="35">
        <v>8162</v>
      </c>
      <c r="G80">
        <v>3.1</v>
      </c>
      <c r="H80">
        <v>13.3</v>
      </c>
      <c r="I80">
        <v>-6.1</v>
      </c>
      <c r="J80" t="s">
        <v>159</v>
      </c>
    </row>
    <row r="81" spans="1:11">
      <c r="A81" s="10">
        <v>41363</v>
      </c>
      <c r="B81" s="11" t="s">
        <v>81</v>
      </c>
      <c r="C81" s="12">
        <v>3</v>
      </c>
      <c r="D81" s="12" t="s">
        <v>29</v>
      </c>
      <c r="E81" s="33" t="s">
        <v>19</v>
      </c>
      <c r="F81" s="35">
        <v>8163</v>
      </c>
      <c r="G81" t="s">
        <v>122</v>
      </c>
      <c r="H81">
        <v>13.3</v>
      </c>
      <c r="I81">
        <v>-6.1</v>
      </c>
      <c r="J81" t="s">
        <v>159</v>
      </c>
      <c r="K81" t="s">
        <v>23</v>
      </c>
    </row>
    <row r="82" spans="1:11">
      <c r="A82" s="10">
        <v>41363</v>
      </c>
      <c r="B82" s="11" t="s">
        <v>81</v>
      </c>
      <c r="C82" s="12">
        <v>3</v>
      </c>
      <c r="D82" s="12" t="s">
        <v>29</v>
      </c>
      <c r="E82" s="33" t="s">
        <v>19</v>
      </c>
      <c r="F82" s="35">
        <v>8164</v>
      </c>
      <c r="G82">
        <v>2.9</v>
      </c>
      <c r="H82">
        <v>13.3</v>
      </c>
      <c r="I82">
        <v>-6.1</v>
      </c>
      <c r="J82" t="s">
        <v>159</v>
      </c>
    </row>
    <row r="83" spans="1:11">
      <c r="A83" s="10">
        <v>41363</v>
      </c>
      <c r="B83" s="11" t="s">
        <v>81</v>
      </c>
      <c r="C83" s="12">
        <v>3</v>
      </c>
      <c r="D83" s="12" t="s">
        <v>29</v>
      </c>
      <c r="E83" s="33" t="s">
        <v>19</v>
      </c>
      <c r="F83" s="35">
        <v>8165</v>
      </c>
      <c r="G83" t="s">
        <v>122</v>
      </c>
      <c r="H83">
        <v>13.3</v>
      </c>
      <c r="I83">
        <v>-6.1</v>
      </c>
      <c r="J83" t="s">
        <v>159</v>
      </c>
      <c r="K83" t="s">
        <v>23</v>
      </c>
    </row>
    <row r="84" spans="1:11">
      <c r="A84" s="10">
        <v>41363</v>
      </c>
      <c r="B84" s="11" t="s">
        <v>81</v>
      </c>
      <c r="C84" s="12">
        <v>3</v>
      </c>
      <c r="D84" s="12" t="s">
        <v>29</v>
      </c>
      <c r="E84" s="33" t="s">
        <v>20</v>
      </c>
      <c r="F84" s="35">
        <v>8166</v>
      </c>
      <c r="G84">
        <v>2.2999999999999998</v>
      </c>
      <c r="H84">
        <v>13.3</v>
      </c>
      <c r="I84">
        <v>-6.1</v>
      </c>
      <c r="J84" t="s">
        <v>159</v>
      </c>
    </row>
    <row r="85" spans="1:11">
      <c r="A85" s="10">
        <v>41363</v>
      </c>
      <c r="B85" s="11" t="s">
        <v>81</v>
      </c>
      <c r="C85" s="12">
        <v>3</v>
      </c>
      <c r="D85" s="12" t="s">
        <v>29</v>
      </c>
      <c r="E85" s="33" t="s">
        <v>20</v>
      </c>
      <c r="F85" s="35">
        <v>8167</v>
      </c>
      <c r="G85">
        <v>2.9</v>
      </c>
      <c r="H85">
        <v>13.3</v>
      </c>
      <c r="I85">
        <v>-6.1</v>
      </c>
      <c r="J85" t="s">
        <v>159</v>
      </c>
    </row>
    <row r="86" spans="1:11">
      <c r="A86" s="10">
        <v>41363</v>
      </c>
      <c r="B86" s="11" t="s">
        <v>81</v>
      </c>
      <c r="C86" s="12">
        <v>3</v>
      </c>
      <c r="D86" s="12" t="s">
        <v>29</v>
      </c>
      <c r="E86" s="33" t="s">
        <v>20</v>
      </c>
      <c r="F86" s="35">
        <v>8171</v>
      </c>
      <c r="G86">
        <v>2.9</v>
      </c>
      <c r="H86">
        <v>13.3</v>
      </c>
      <c r="I86">
        <v>-6.1</v>
      </c>
      <c r="J86" t="s">
        <v>159</v>
      </c>
    </row>
    <row r="87" spans="1:11">
      <c r="A87" s="10">
        <v>41363</v>
      </c>
      <c r="B87" s="11" t="s">
        <v>81</v>
      </c>
      <c r="C87" s="12">
        <v>3</v>
      </c>
      <c r="D87" s="12" t="s">
        <v>29</v>
      </c>
      <c r="E87" s="33" t="s">
        <v>20</v>
      </c>
      <c r="F87" s="35">
        <v>8172</v>
      </c>
      <c r="G87">
        <v>3</v>
      </c>
      <c r="H87">
        <v>13.3</v>
      </c>
      <c r="I87">
        <v>-6.1</v>
      </c>
      <c r="J87" t="s">
        <v>159</v>
      </c>
    </row>
    <row r="89" spans="1:11">
      <c r="F89" t="s">
        <v>46</v>
      </c>
      <c r="G89">
        <f>AVERAGE(G63:G87)</f>
        <v>2.7437499999999999</v>
      </c>
    </row>
    <row r="90" spans="1:11">
      <c r="F90" t="s">
        <v>85</v>
      </c>
      <c r="G90">
        <f>STDEV(G63:G87)</f>
        <v>0.45161746349464116</v>
      </c>
    </row>
    <row r="93" spans="1:11">
      <c r="B93" s="1"/>
      <c r="C93" s="89" t="s">
        <v>0</v>
      </c>
      <c r="D93" s="90"/>
      <c r="E93" s="2" t="s">
        <v>1</v>
      </c>
      <c r="G93" s="44"/>
      <c r="H93" s="89" t="s">
        <v>6</v>
      </c>
      <c r="I93" s="90"/>
      <c r="J93" s="1"/>
      <c r="K93" s="1"/>
    </row>
    <row r="94" spans="1:11" ht="45">
      <c r="A94" s="7" t="s">
        <v>8</v>
      </c>
      <c r="B94" s="3" t="s">
        <v>2</v>
      </c>
      <c r="C94" s="4" t="s">
        <v>3</v>
      </c>
      <c r="D94" s="5" t="s">
        <v>4</v>
      </c>
      <c r="E94" s="6" t="s">
        <v>0</v>
      </c>
      <c r="F94" s="3" t="s">
        <v>5</v>
      </c>
      <c r="G94" s="47">
        <v>41343</v>
      </c>
      <c r="H94" s="47">
        <v>41358</v>
      </c>
      <c r="I94" s="48">
        <v>41363</v>
      </c>
      <c r="J94" s="6" t="s">
        <v>173</v>
      </c>
      <c r="K94" s="6" t="s">
        <v>183</v>
      </c>
    </row>
    <row r="95" spans="1:11">
      <c r="A95" s="10" t="s">
        <v>168</v>
      </c>
      <c r="B95" s="11" t="s">
        <v>81</v>
      </c>
      <c r="C95" s="12">
        <v>3</v>
      </c>
      <c r="D95" s="12" t="s">
        <v>29</v>
      </c>
      <c r="E95" s="33" t="s">
        <v>15</v>
      </c>
      <c r="F95" s="35">
        <v>8129</v>
      </c>
      <c r="G95">
        <v>2.8</v>
      </c>
      <c r="H95">
        <v>2.2000000000000002</v>
      </c>
      <c r="I95" t="s">
        <v>52</v>
      </c>
      <c r="J95">
        <f t="shared" ref="J95:J118" si="0">AVERAGE(G95:I95)</f>
        <v>2.5</v>
      </c>
      <c r="K95" s="61">
        <v>27.1</v>
      </c>
    </row>
    <row r="96" spans="1:11">
      <c r="A96" s="10" t="s">
        <v>168</v>
      </c>
      <c r="B96" s="11" t="s">
        <v>81</v>
      </c>
      <c r="C96" s="12">
        <v>3</v>
      </c>
      <c r="D96" s="12" t="s">
        <v>29</v>
      </c>
      <c r="E96" s="33" t="s">
        <v>16</v>
      </c>
      <c r="F96" s="35">
        <v>8143</v>
      </c>
      <c r="G96">
        <v>2.2000000000000002</v>
      </c>
      <c r="H96">
        <v>2</v>
      </c>
      <c r="I96" t="s">
        <v>52</v>
      </c>
      <c r="J96">
        <f t="shared" si="0"/>
        <v>2.1</v>
      </c>
      <c r="K96" s="61">
        <v>20.100000000000001</v>
      </c>
    </row>
    <row r="97" spans="1:11">
      <c r="A97" s="10" t="s">
        <v>168</v>
      </c>
      <c r="B97" s="11" t="s">
        <v>81</v>
      </c>
      <c r="C97" s="12">
        <v>3</v>
      </c>
      <c r="D97" s="12" t="s">
        <v>29</v>
      </c>
      <c r="E97" s="33" t="s">
        <v>16</v>
      </c>
      <c r="F97" s="35">
        <v>1339</v>
      </c>
      <c r="G97">
        <v>1.8</v>
      </c>
      <c r="H97">
        <v>1.8</v>
      </c>
      <c r="I97">
        <v>2.5</v>
      </c>
      <c r="J97">
        <f t="shared" si="0"/>
        <v>2.0333333333333332</v>
      </c>
      <c r="K97" s="61">
        <v>25.3</v>
      </c>
    </row>
    <row r="98" spans="1:11">
      <c r="A98" s="10" t="s">
        <v>168</v>
      </c>
      <c r="B98" s="11" t="s">
        <v>81</v>
      </c>
      <c r="C98" s="12">
        <v>3</v>
      </c>
      <c r="D98" s="12" t="s">
        <v>29</v>
      </c>
      <c r="E98" s="33" t="s">
        <v>17</v>
      </c>
      <c r="F98" s="35">
        <v>8188</v>
      </c>
      <c r="G98">
        <v>2.6</v>
      </c>
      <c r="H98">
        <v>2.4</v>
      </c>
      <c r="I98" t="s">
        <v>122</v>
      </c>
      <c r="J98">
        <f t="shared" si="0"/>
        <v>2.5</v>
      </c>
      <c r="K98" s="61">
        <v>28.7</v>
      </c>
    </row>
    <row r="99" spans="1:11">
      <c r="A99" s="10" t="s">
        <v>168</v>
      </c>
      <c r="B99" s="11" t="s">
        <v>81</v>
      </c>
      <c r="C99" s="12">
        <v>3</v>
      </c>
      <c r="D99" s="12" t="s">
        <v>29</v>
      </c>
      <c r="E99" s="33" t="s">
        <v>17</v>
      </c>
      <c r="F99" s="35">
        <v>8189</v>
      </c>
      <c r="G99">
        <v>2.5</v>
      </c>
      <c r="H99">
        <v>2.2999999999999998</v>
      </c>
      <c r="I99">
        <v>2.9</v>
      </c>
      <c r="J99">
        <f t="shared" si="0"/>
        <v>2.5666666666666664</v>
      </c>
      <c r="K99" s="61">
        <v>20.3</v>
      </c>
    </row>
    <row r="100" spans="1:11">
      <c r="A100" s="10" t="s">
        <v>168</v>
      </c>
      <c r="B100" s="11" t="s">
        <v>81</v>
      </c>
      <c r="C100" s="12">
        <v>3</v>
      </c>
      <c r="D100" s="12" t="s">
        <v>29</v>
      </c>
      <c r="E100" s="33" t="s">
        <v>26</v>
      </c>
      <c r="F100" s="35">
        <v>8128</v>
      </c>
      <c r="G100" t="s">
        <v>52</v>
      </c>
      <c r="H100" t="s">
        <v>52</v>
      </c>
      <c r="I100">
        <v>1.7</v>
      </c>
      <c r="J100">
        <f t="shared" si="0"/>
        <v>1.7</v>
      </c>
      <c r="K100" s="61">
        <v>11</v>
      </c>
    </row>
    <row r="101" spans="1:11">
      <c r="A101" s="10" t="s">
        <v>168</v>
      </c>
      <c r="B101" s="11" t="s">
        <v>81</v>
      </c>
      <c r="C101" s="12">
        <v>3</v>
      </c>
      <c r="D101" s="12" t="s">
        <v>29</v>
      </c>
      <c r="E101" s="33" t="s">
        <v>27</v>
      </c>
      <c r="F101" s="35">
        <v>8179</v>
      </c>
      <c r="G101">
        <v>2.5</v>
      </c>
      <c r="H101">
        <v>2.5</v>
      </c>
      <c r="I101" t="s">
        <v>122</v>
      </c>
      <c r="J101">
        <f t="shared" si="0"/>
        <v>2.5</v>
      </c>
      <c r="K101" s="61">
        <v>27.6</v>
      </c>
    </row>
    <row r="102" spans="1:11">
      <c r="A102" s="10" t="s">
        <v>168</v>
      </c>
      <c r="B102" s="11" t="s">
        <v>81</v>
      </c>
      <c r="C102" s="12">
        <v>3</v>
      </c>
      <c r="D102" s="12" t="s">
        <v>29</v>
      </c>
      <c r="E102" s="33" t="s">
        <v>27</v>
      </c>
      <c r="F102" s="35">
        <v>8151</v>
      </c>
      <c r="G102">
        <v>2.5</v>
      </c>
      <c r="H102">
        <v>2.2999999999999998</v>
      </c>
      <c r="I102">
        <v>2.5</v>
      </c>
      <c r="J102">
        <f t="shared" si="0"/>
        <v>2.4333333333333331</v>
      </c>
      <c r="K102" s="61">
        <v>20.2</v>
      </c>
    </row>
    <row r="103" spans="1:11">
      <c r="A103" s="10" t="s">
        <v>168</v>
      </c>
      <c r="B103" s="11" t="s">
        <v>81</v>
      </c>
      <c r="C103" s="12">
        <v>3</v>
      </c>
      <c r="D103" s="12" t="s">
        <v>29</v>
      </c>
      <c r="E103" s="33" t="s">
        <v>27</v>
      </c>
      <c r="F103" s="35">
        <v>8152</v>
      </c>
      <c r="G103">
        <v>2.4</v>
      </c>
      <c r="H103">
        <v>2.1</v>
      </c>
      <c r="I103">
        <v>3.4</v>
      </c>
      <c r="J103">
        <f t="shared" si="0"/>
        <v>2.6333333333333333</v>
      </c>
      <c r="K103" s="61">
        <v>16.7</v>
      </c>
    </row>
    <row r="104" spans="1:11">
      <c r="A104" s="10" t="s">
        <v>168</v>
      </c>
      <c r="B104" s="11" t="s">
        <v>81</v>
      </c>
      <c r="C104" s="12">
        <v>3</v>
      </c>
      <c r="D104" s="12" t="s">
        <v>29</v>
      </c>
      <c r="E104" s="33" t="s">
        <v>27</v>
      </c>
      <c r="F104" s="35">
        <v>8153</v>
      </c>
      <c r="G104">
        <v>2.6</v>
      </c>
      <c r="H104">
        <v>2.4</v>
      </c>
      <c r="I104">
        <v>3.5</v>
      </c>
      <c r="J104">
        <f t="shared" si="0"/>
        <v>2.8333333333333335</v>
      </c>
      <c r="K104" s="61">
        <v>23.7</v>
      </c>
    </row>
    <row r="105" spans="1:11">
      <c r="A105" s="10" t="s">
        <v>168</v>
      </c>
      <c r="B105" s="11" t="s">
        <v>81</v>
      </c>
      <c r="C105" s="12">
        <v>3</v>
      </c>
      <c r="D105" s="12" t="s">
        <v>29</v>
      </c>
      <c r="E105" s="33" t="s">
        <v>18</v>
      </c>
      <c r="F105" s="35">
        <v>8173</v>
      </c>
      <c r="G105">
        <v>2</v>
      </c>
      <c r="H105">
        <v>2.1</v>
      </c>
      <c r="I105">
        <v>2.2000000000000002</v>
      </c>
      <c r="J105">
        <f t="shared" si="0"/>
        <v>2.1</v>
      </c>
      <c r="K105" s="61">
        <v>23.4</v>
      </c>
    </row>
    <row r="106" spans="1:11">
      <c r="A106" s="10" t="s">
        <v>168</v>
      </c>
      <c r="B106" s="11" t="s">
        <v>81</v>
      </c>
      <c r="C106" s="12">
        <v>3</v>
      </c>
      <c r="D106" s="12" t="s">
        <v>29</v>
      </c>
      <c r="E106" s="33" t="s">
        <v>18</v>
      </c>
      <c r="F106" s="35">
        <v>8174</v>
      </c>
      <c r="G106" t="s">
        <v>52</v>
      </c>
      <c r="H106">
        <v>1.3</v>
      </c>
      <c r="I106" t="s">
        <v>122</v>
      </c>
      <c r="J106">
        <f t="shared" si="0"/>
        <v>1.3</v>
      </c>
      <c r="K106" s="61">
        <v>23.8</v>
      </c>
    </row>
    <row r="107" spans="1:11">
      <c r="A107" s="10" t="s">
        <v>168</v>
      </c>
      <c r="B107" s="11" t="s">
        <v>81</v>
      </c>
      <c r="C107" s="12">
        <v>3</v>
      </c>
      <c r="D107" s="12" t="s">
        <v>29</v>
      </c>
      <c r="E107" s="33" t="s">
        <v>18</v>
      </c>
      <c r="F107" s="35">
        <v>8175</v>
      </c>
      <c r="G107">
        <v>2.7</v>
      </c>
      <c r="H107">
        <v>2.1</v>
      </c>
      <c r="I107">
        <v>2.8</v>
      </c>
      <c r="J107">
        <f t="shared" si="0"/>
        <v>2.5333333333333337</v>
      </c>
      <c r="K107" s="61">
        <v>29.4</v>
      </c>
    </row>
    <row r="108" spans="1:11">
      <c r="A108" s="10" t="s">
        <v>168</v>
      </c>
      <c r="B108" s="11" t="s">
        <v>81</v>
      </c>
      <c r="C108" s="12">
        <v>3</v>
      </c>
      <c r="D108" s="12" t="s">
        <v>29</v>
      </c>
      <c r="E108" s="33" t="s">
        <v>18</v>
      </c>
      <c r="F108" s="35">
        <v>8177</v>
      </c>
      <c r="G108">
        <v>2.7</v>
      </c>
      <c r="H108">
        <v>2.4</v>
      </c>
      <c r="I108">
        <v>2.8</v>
      </c>
      <c r="J108">
        <f t="shared" si="0"/>
        <v>2.6333333333333333</v>
      </c>
      <c r="K108" s="61">
        <v>20.399999999999999</v>
      </c>
    </row>
    <row r="109" spans="1:11">
      <c r="A109" s="10" t="s">
        <v>168</v>
      </c>
      <c r="B109" s="11" t="s">
        <v>81</v>
      </c>
      <c r="C109" s="12">
        <v>3</v>
      </c>
      <c r="D109" s="12" t="s">
        <v>29</v>
      </c>
      <c r="E109" s="33" t="s">
        <v>18</v>
      </c>
      <c r="F109" s="35">
        <v>8181</v>
      </c>
      <c r="G109">
        <v>2.2000000000000002</v>
      </c>
      <c r="H109">
        <v>2.2999999999999998</v>
      </c>
      <c r="I109">
        <v>2.5</v>
      </c>
      <c r="J109">
        <f t="shared" si="0"/>
        <v>2.3333333333333335</v>
      </c>
      <c r="K109" s="61">
        <v>24.7</v>
      </c>
    </row>
    <row r="110" spans="1:11">
      <c r="A110" s="10" t="s">
        <v>168</v>
      </c>
      <c r="B110" s="11" t="s">
        <v>81</v>
      </c>
      <c r="C110" s="12">
        <v>3</v>
      </c>
      <c r="D110" s="12" t="s">
        <v>29</v>
      </c>
      <c r="E110" s="33" t="s">
        <v>30</v>
      </c>
      <c r="F110" s="35">
        <v>1157</v>
      </c>
      <c r="G110">
        <v>2.7</v>
      </c>
      <c r="H110" t="s">
        <v>52</v>
      </c>
      <c r="I110" t="s">
        <v>122</v>
      </c>
      <c r="J110">
        <f t="shared" si="0"/>
        <v>2.7</v>
      </c>
      <c r="K110" s="61">
        <v>31.2</v>
      </c>
    </row>
    <row r="111" spans="1:11">
      <c r="A111" s="10" t="s">
        <v>168</v>
      </c>
      <c r="B111" s="11" t="s">
        <v>81</v>
      </c>
      <c r="C111" s="12">
        <v>3</v>
      </c>
      <c r="D111" s="12" t="s">
        <v>29</v>
      </c>
      <c r="E111" s="33" t="s">
        <v>19</v>
      </c>
      <c r="F111" s="35">
        <v>8159</v>
      </c>
      <c r="G111">
        <v>2</v>
      </c>
      <c r="H111">
        <v>1.8</v>
      </c>
      <c r="I111" t="s">
        <v>122</v>
      </c>
      <c r="J111">
        <f t="shared" si="0"/>
        <v>1.9</v>
      </c>
      <c r="K111" s="61">
        <v>17.399999999999999</v>
      </c>
    </row>
    <row r="112" spans="1:11">
      <c r="A112" s="10" t="s">
        <v>168</v>
      </c>
      <c r="B112" s="11" t="s">
        <v>81</v>
      </c>
      <c r="C112" s="12">
        <v>3</v>
      </c>
      <c r="D112" s="12" t="s">
        <v>29</v>
      </c>
      <c r="E112" s="33" t="s">
        <v>19</v>
      </c>
      <c r="F112" s="35">
        <v>8162</v>
      </c>
      <c r="G112" t="s">
        <v>52</v>
      </c>
      <c r="H112" t="s">
        <v>52</v>
      </c>
      <c r="I112">
        <v>3.1</v>
      </c>
      <c r="J112">
        <f t="shared" si="0"/>
        <v>3.1</v>
      </c>
      <c r="K112" s="61">
        <v>23.3</v>
      </c>
    </row>
    <row r="113" spans="1:11">
      <c r="A113" s="10" t="s">
        <v>168</v>
      </c>
      <c r="B113" s="11" t="s">
        <v>81</v>
      </c>
      <c r="C113" s="12">
        <v>3</v>
      </c>
      <c r="D113" s="12" t="s">
        <v>29</v>
      </c>
      <c r="E113" s="33" t="s">
        <v>19</v>
      </c>
      <c r="F113" s="35">
        <v>8163</v>
      </c>
      <c r="G113">
        <v>2.1</v>
      </c>
      <c r="H113">
        <v>1.9</v>
      </c>
      <c r="I113" t="s">
        <v>122</v>
      </c>
      <c r="J113">
        <f t="shared" si="0"/>
        <v>2</v>
      </c>
      <c r="K113" s="61">
        <v>19.5</v>
      </c>
    </row>
    <row r="114" spans="1:11">
      <c r="A114" s="10" t="s">
        <v>168</v>
      </c>
      <c r="B114" s="11" t="s">
        <v>81</v>
      </c>
      <c r="C114" s="12">
        <v>3</v>
      </c>
      <c r="D114" s="12" t="s">
        <v>29</v>
      </c>
      <c r="E114" s="33" t="s">
        <v>19</v>
      </c>
      <c r="F114" s="35">
        <v>8164</v>
      </c>
      <c r="G114">
        <v>2.4</v>
      </c>
      <c r="H114">
        <v>2.4</v>
      </c>
      <c r="I114">
        <v>2.9</v>
      </c>
      <c r="J114">
        <f t="shared" si="0"/>
        <v>2.5666666666666664</v>
      </c>
      <c r="K114" s="61">
        <v>31.9</v>
      </c>
    </row>
    <row r="115" spans="1:11">
      <c r="A115" s="10" t="s">
        <v>168</v>
      </c>
      <c r="B115" s="11" t="s">
        <v>81</v>
      </c>
      <c r="C115" s="12">
        <v>3</v>
      </c>
      <c r="D115" s="12" t="s">
        <v>29</v>
      </c>
      <c r="E115" s="33" t="s">
        <v>19</v>
      </c>
      <c r="F115" s="35">
        <v>8165</v>
      </c>
      <c r="G115" t="s">
        <v>52</v>
      </c>
      <c r="H115">
        <v>1.3</v>
      </c>
      <c r="I115" t="s">
        <v>122</v>
      </c>
      <c r="J115">
        <f t="shared" si="0"/>
        <v>1.3</v>
      </c>
      <c r="K115" s="61">
        <v>16.899999999999999</v>
      </c>
    </row>
    <row r="116" spans="1:11">
      <c r="A116" s="10" t="s">
        <v>168</v>
      </c>
      <c r="B116" s="11" t="s">
        <v>81</v>
      </c>
      <c r="C116" s="12">
        <v>3</v>
      </c>
      <c r="D116" s="12" t="s">
        <v>29</v>
      </c>
      <c r="E116" s="33" t="s">
        <v>20</v>
      </c>
      <c r="F116" s="35">
        <v>8166</v>
      </c>
      <c r="G116">
        <v>2.4</v>
      </c>
      <c r="H116">
        <v>2</v>
      </c>
      <c r="I116">
        <v>2.2999999999999998</v>
      </c>
      <c r="J116">
        <f t="shared" si="0"/>
        <v>2.2333333333333334</v>
      </c>
      <c r="K116" s="61">
        <v>23.6</v>
      </c>
    </row>
    <row r="117" spans="1:11">
      <c r="A117" s="10" t="s">
        <v>168</v>
      </c>
      <c r="B117" s="11" t="s">
        <v>81</v>
      </c>
      <c r="C117" s="12">
        <v>3</v>
      </c>
      <c r="D117" s="12" t="s">
        <v>29</v>
      </c>
      <c r="E117" s="33" t="s">
        <v>20</v>
      </c>
      <c r="F117" s="35">
        <v>8167</v>
      </c>
      <c r="G117">
        <v>2.6</v>
      </c>
      <c r="H117">
        <v>2.5</v>
      </c>
      <c r="I117">
        <v>2.9</v>
      </c>
      <c r="J117">
        <f t="shared" si="0"/>
        <v>2.6666666666666665</v>
      </c>
      <c r="K117" s="61">
        <v>21.1</v>
      </c>
    </row>
    <row r="118" spans="1:11">
      <c r="A118" s="10" t="s">
        <v>168</v>
      </c>
      <c r="B118" s="11" t="s">
        <v>81</v>
      </c>
      <c r="C118" s="12">
        <v>3</v>
      </c>
      <c r="D118" s="12" t="s">
        <v>29</v>
      </c>
      <c r="E118" s="33" t="s">
        <v>20</v>
      </c>
      <c r="F118" s="35">
        <v>8171</v>
      </c>
      <c r="G118" t="s">
        <v>52</v>
      </c>
      <c r="H118">
        <v>2.2999999999999998</v>
      </c>
      <c r="I118">
        <v>2.9</v>
      </c>
      <c r="J118">
        <f t="shared" si="0"/>
        <v>2.5999999999999996</v>
      </c>
      <c r="K118" s="61">
        <v>25.1</v>
      </c>
    </row>
    <row r="119" spans="1:11">
      <c r="A119" s="10" t="s">
        <v>168</v>
      </c>
      <c r="B119" s="11" t="s">
        <v>81</v>
      </c>
      <c r="C119" s="12">
        <v>3</v>
      </c>
      <c r="D119" s="12" t="s">
        <v>29</v>
      </c>
      <c r="E119" s="33" t="s">
        <v>20</v>
      </c>
      <c r="F119" s="35">
        <v>8172</v>
      </c>
      <c r="G119">
        <v>2.2999999999999998</v>
      </c>
      <c r="H119">
        <v>2.5</v>
      </c>
      <c r="I119">
        <v>3</v>
      </c>
      <c r="J119">
        <f>AVERAGE(G119:I119)</f>
        <v>2.6</v>
      </c>
      <c r="K119" s="61">
        <v>31.9</v>
      </c>
    </row>
    <row r="121" spans="1:11">
      <c r="I121" t="s">
        <v>171</v>
      </c>
      <c r="J121">
        <f>AVERAGE(J95:J119)</f>
        <v>2.3346666666666667</v>
      </c>
    </row>
  </sheetData>
  <mergeCells count="4">
    <mergeCell ref="C1:D1"/>
    <mergeCell ref="H1:I1"/>
    <mergeCell ref="C93:D93"/>
    <mergeCell ref="H93:I9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L123"/>
  <sheetViews>
    <sheetView workbookViewId="0">
      <selection activeCell="G89" sqref="G89"/>
    </sheetView>
  </sheetViews>
  <sheetFormatPr defaultRowHeight="15"/>
  <cols>
    <col min="1" max="1" width="9.7109375" bestFit="1" customWidth="1"/>
    <col min="4" max="4" width="10.7109375" bestFit="1" customWidth="1"/>
    <col min="7" max="7" width="12" bestFit="1" customWidth="1"/>
    <col min="8" max="8" width="12.85546875" bestFit="1" customWidth="1"/>
    <col min="9" max="9" width="9.85546875" bestFit="1" customWidth="1"/>
    <col min="10" max="10" width="10.14062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81</v>
      </c>
      <c r="C3" s="12">
        <v>2</v>
      </c>
      <c r="D3" s="12" t="s">
        <v>14</v>
      </c>
      <c r="E3" s="33" t="s">
        <v>15</v>
      </c>
      <c r="F3" s="34">
        <v>8062</v>
      </c>
      <c r="G3">
        <v>2</v>
      </c>
      <c r="H3">
        <v>9.4</v>
      </c>
      <c r="I3">
        <v>-7.2</v>
      </c>
      <c r="J3" t="s">
        <v>86</v>
      </c>
    </row>
    <row r="4" spans="1:11">
      <c r="A4" s="10">
        <v>41343</v>
      </c>
      <c r="B4" s="11" t="s">
        <v>81</v>
      </c>
      <c r="C4" s="12">
        <v>2</v>
      </c>
      <c r="D4" s="12" t="s">
        <v>14</v>
      </c>
      <c r="E4" s="33" t="s">
        <v>15</v>
      </c>
      <c r="F4" s="34">
        <v>8064</v>
      </c>
      <c r="G4">
        <v>2.5</v>
      </c>
      <c r="H4">
        <v>9.4</v>
      </c>
      <c r="I4">
        <v>-7.2</v>
      </c>
      <c r="J4" t="s">
        <v>86</v>
      </c>
    </row>
    <row r="5" spans="1:11">
      <c r="A5" s="10">
        <v>41343</v>
      </c>
      <c r="B5" s="11" t="s">
        <v>81</v>
      </c>
      <c r="C5" s="12">
        <v>2</v>
      </c>
      <c r="D5" s="12" t="s">
        <v>14</v>
      </c>
      <c r="E5" s="33" t="s">
        <v>15</v>
      </c>
      <c r="F5" s="34">
        <v>8065</v>
      </c>
      <c r="G5">
        <v>2.5</v>
      </c>
      <c r="H5">
        <v>9.4</v>
      </c>
      <c r="I5">
        <v>-7.2</v>
      </c>
      <c r="J5" t="s">
        <v>86</v>
      </c>
    </row>
    <row r="6" spans="1:11">
      <c r="A6" s="10">
        <v>41343</v>
      </c>
      <c r="B6" s="11" t="s">
        <v>81</v>
      </c>
      <c r="C6" s="12">
        <v>2</v>
      </c>
      <c r="D6" s="12" t="s">
        <v>14</v>
      </c>
      <c r="E6" s="33" t="s">
        <v>15</v>
      </c>
      <c r="F6" s="34">
        <v>8066</v>
      </c>
      <c r="G6" t="s">
        <v>52</v>
      </c>
      <c r="H6">
        <v>9.4</v>
      </c>
      <c r="I6">
        <v>-7.2</v>
      </c>
      <c r="J6" t="s">
        <v>86</v>
      </c>
      <c r="K6" t="s">
        <v>66</v>
      </c>
    </row>
    <row r="7" spans="1:11">
      <c r="A7" s="10">
        <v>41343</v>
      </c>
      <c r="B7" s="11" t="s">
        <v>81</v>
      </c>
      <c r="C7" s="12">
        <v>2</v>
      </c>
      <c r="D7" s="12" t="s">
        <v>14</v>
      </c>
      <c r="E7" s="33" t="s">
        <v>15</v>
      </c>
      <c r="F7" s="34">
        <v>8067</v>
      </c>
      <c r="G7">
        <v>2.2000000000000002</v>
      </c>
      <c r="H7">
        <v>9.4</v>
      </c>
      <c r="I7">
        <v>-7.2</v>
      </c>
      <c r="J7" t="s">
        <v>86</v>
      </c>
    </row>
    <row r="8" spans="1:11">
      <c r="A8" s="10">
        <v>41343</v>
      </c>
      <c r="B8" s="11" t="s">
        <v>81</v>
      </c>
      <c r="C8" s="12">
        <v>2</v>
      </c>
      <c r="D8" s="12" t="s">
        <v>14</v>
      </c>
      <c r="E8" s="33" t="s">
        <v>15</v>
      </c>
      <c r="F8" s="34">
        <v>8068</v>
      </c>
      <c r="G8">
        <v>2.7</v>
      </c>
      <c r="H8">
        <v>9.4</v>
      </c>
      <c r="I8">
        <v>-7.2</v>
      </c>
      <c r="J8" t="s">
        <v>86</v>
      </c>
    </row>
    <row r="9" spans="1:11">
      <c r="A9" s="10">
        <v>41343</v>
      </c>
      <c r="B9" s="11" t="s">
        <v>81</v>
      </c>
      <c r="C9" s="12">
        <v>2</v>
      </c>
      <c r="D9" s="12" t="s">
        <v>14</v>
      </c>
      <c r="E9" s="33" t="s">
        <v>16</v>
      </c>
      <c r="F9" s="34">
        <v>8089</v>
      </c>
      <c r="G9">
        <v>2.2000000000000002</v>
      </c>
      <c r="H9">
        <v>9.4</v>
      </c>
      <c r="I9">
        <v>-7.2</v>
      </c>
      <c r="J9" t="s">
        <v>86</v>
      </c>
    </row>
    <row r="10" spans="1:11">
      <c r="A10" s="10">
        <v>41343</v>
      </c>
      <c r="B10" s="11" t="s">
        <v>81</v>
      </c>
      <c r="C10" s="12">
        <v>2</v>
      </c>
      <c r="D10" s="12" t="s">
        <v>14</v>
      </c>
      <c r="E10" s="33" t="s">
        <v>16</v>
      </c>
      <c r="F10" s="34">
        <v>8093</v>
      </c>
      <c r="G10">
        <v>2.5</v>
      </c>
      <c r="H10">
        <v>9.4</v>
      </c>
      <c r="I10">
        <v>-7.2</v>
      </c>
      <c r="J10" t="s">
        <v>86</v>
      </c>
    </row>
    <row r="11" spans="1:11">
      <c r="A11" s="10">
        <v>41343</v>
      </c>
      <c r="B11" s="11" t="s">
        <v>81</v>
      </c>
      <c r="C11" s="12">
        <v>2</v>
      </c>
      <c r="D11" s="12" t="s">
        <v>14</v>
      </c>
      <c r="E11" s="33" t="s">
        <v>16</v>
      </c>
      <c r="F11" s="34">
        <v>8095</v>
      </c>
      <c r="G11">
        <v>2.1</v>
      </c>
      <c r="H11">
        <v>9.4</v>
      </c>
      <c r="I11">
        <v>-7.2</v>
      </c>
      <c r="J11" t="s">
        <v>86</v>
      </c>
    </row>
    <row r="12" spans="1:11">
      <c r="A12" s="10">
        <v>41343</v>
      </c>
      <c r="B12" s="11" t="s">
        <v>81</v>
      </c>
      <c r="C12" s="12">
        <v>2</v>
      </c>
      <c r="D12" s="12" t="s">
        <v>14</v>
      </c>
      <c r="E12" s="33" t="s">
        <v>16</v>
      </c>
      <c r="F12" s="34">
        <v>8096</v>
      </c>
      <c r="G12">
        <v>3.4</v>
      </c>
      <c r="H12">
        <v>9.4</v>
      </c>
      <c r="I12">
        <v>-7.2</v>
      </c>
      <c r="J12" t="s">
        <v>86</v>
      </c>
    </row>
    <row r="13" spans="1:11">
      <c r="A13" s="10">
        <v>41343</v>
      </c>
      <c r="B13" s="11" t="s">
        <v>81</v>
      </c>
      <c r="C13" s="12">
        <v>2</v>
      </c>
      <c r="D13" s="12" t="s">
        <v>14</v>
      </c>
      <c r="E13" s="33" t="s">
        <v>17</v>
      </c>
      <c r="F13" s="34">
        <v>8099</v>
      </c>
      <c r="G13">
        <v>2.4</v>
      </c>
      <c r="H13">
        <v>9.4</v>
      </c>
      <c r="I13">
        <v>-7.2</v>
      </c>
      <c r="J13" t="s">
        <v>86</v>
      </c>
    </row>
    <row r="14" spans="1:11">
      <c r="A14" s="10">
        <v>41343</v>
      </c>
      <c r="B14" s="11" t="s">
        <v>81</v>
      </c>
      <c r="C14" s="12">
        <v>2</v>
      </c>
      <c r="D14" s="12" t="s">
        <v>14</v>
      </c>
      <c r="E14" s="33" t="s">
        <v>17</v>
      </c>
      <c r="F14" s="34">
        <v>8102</v>
      </c>
      <c r="G14">
        <v>2.6</v>
      </c>
      <c r="H14">
        <v>9.4</v>
      </c>
      <c r="I14">
        <v>-7.2</v>
      </c>
      <c r="J14" t="s">
        <v>86</v>
      </c>
    </row>
    <row r="15" spans="1:11">
      <c r="A15" s="10">
        <v>41343</v>
      </c>
      <c r="B15" s="11" t="s">
        <v>81</v>
      </c>
      <c r="C15" s="12">
        <v>2</v>
      </c>
      <c r="D15" s="12" t="s">
        <v>14</v>
      </c>
      <c r="E15" s="33" t="s">
        <v>17</v>
      </c>
      <c r="F15" s="34">
        <v>8105</v>
      </c>
      <c r="G15">
        <v>2.6</v>
      </c>
      <c r="H15">
        <v>9.4</v>
      </c>
      <c r="I15">
        <v>-7.2</v>
      </c>
      <c r="J15" t="s">
        <v>86</v>
      </c>
    </row>
    <row r="16" spans="1:11">
      <c r="A16" s="10">
        <v>41343</v>
      </c>
      <c r="B16" s="11" t="s">
        <v>81</v>
      </c>
      <c r="C16" s="12">
        <v>2</v>
      </c>
      <c r="D16" s="12" t="s">
        <v>14</v>
      </c>
      <c r="E16" s="33" t="s">
        <v>26</v>
      </c>
      <c r="F16" s="34">
        <v>8069</v>
      </c>
      <c r="G16">
        <v>2.2000000000000002</v>
      </c>
      <c r="H16">
        <v>9.4</v>
      </c>
      <c r="I16">
        <v>-7.2</v>
      </c>
      <c r="J16" t="s">
        <v>86</v>
      </c>
    </row>
    <row r="17" spans="1:11">
      <c r="A17" s="10">
        <v>41343</v>
      </c>
      <c r="B17" s="11" t="s">
        <v>81</v>
      </c>
      <c r="C17" s="12">
        <v>2</v>
      </c>
      <c r="D17" s="12" t="s">
        <v>14</v>
      </c>
      <c r="E17" s="33" t="s">
        <v>27</v>
      </c>
      <c r="F17" s="34">
        <v>8085</v>
      </c>
      <c r="G17">
        <v>2.5</v>
      </c>
      <c r="H17">
        <v>9.4</v>
      </c>
      <c r="I17">
        <v>-7.2</v>
      </c>
      <c r="J17" t="s">
        <v>86</v>
      </c>
    </row>
    <row r="18" spans="1:11">
      <c r="A18" s="10">
        <v>41343</v>
      </c>
      <c r="B18" s="11" t="s">
        <v>81</v>
      </c>
      <c r="C18" s="12">
        <v>2</v>
      </c>
      <c r="D18" s="12" t="s">
        <v>14</v>
      </c>
      <c r="E18" s="33" t="s">
        <v>27</v>
      </c>
      <c r="F18" s="34">
        <v>8086</v>
      </c>
      <c r="G18" t="s">
        <v>52</v>
      </c>
      <c r="H18">
        <v>9.4</v>
      </c>
      <c r="I18">
        <v>-7.2</v>
      </c>
      <c r="J18" t="s">
        <v>86</v>
      </c>
      <c r="K18" t="s">
        <v>66</v>
      </c>
    </row>
    <row r="19" spans="1:11">
      <c r="A19" s="10">
        <v>41343</v>
      </c>
      <c r="B19" s="11" t="s">
        <v>81</v>
      </c>
      <c r="C19" s="12">
        <v>2</v>
      </c>
      <c r="D19" s="12" t="s">
        <v>14</v>
      </c>
      <c r="E19" s="33" t="s">
        <v>27</v>
      </c>
      <c r="F19" s="34">
        <v>8087</v>
      </c>
      <c r="G19" t="s">
        <v>52</v>
      </c>
      <c r="H19">
        <v>9.4</v>
      </c>
      <c r="I19">
        <v>-7.2</v>
      </c>
      <c r="J19" t="s">
        <v>86</v>
      </c>
      <c r="K19" t="s">
        <v>66</v>
      </c>
    </row>
    <row r="20" spans="1:11">
      <c r="A20" s="10">
        <v>41343</v>
      </c>
      <c r="B20" s="11" t="s">
        <v>81</v>
      </c>
      <c r="C20" s="12">
        <v>2</v>
      </c>
      <c r="D20" s="12" t="s">
        <v>14</v>
      </c>
      <c r="E20" s="33" t="s">
        <v>27</v>
      </c>
      <c r="F20" s="34">
        <v>8088</v>
      </c>
      <c r="G20">
        <v>2.8</v>
      </c>
      <c r="H20">
        <v>9.4</v>
      </c>
      <c r="I20">
        <v>-7.2</v>
      </c>
      <c r="J20" t="s">
        <v>86</v>
      </c>
    </row>
    <row r="21" spans="1:11">
      <c r="A21" s="10">
        <v>41343</v>
      </c>
      <c r="B21" s="11" t="s">
        <v>81</v>
      </c>
      <c r="C21" s="12">
        <v>2</v>
      </c>
      <c r="D21" s="12" t="s">
        <v>14</v>
      </c>
      <c r="E21" s="33" t="s">
        <v>27</v>
      </c>
      <c r="F21" s="34">
        <v>8090</v>
      </c>
      <c r="G21">
        <v>2.5</v>
      </c>
      <c r="H21">
        <v>9.4</v>
      </c>
      <c r="I21">
        <v>-7.2</v>
      </c>
      <c r="J21" t="s">
        <v>86</v>
      </c>
    </row>
    <row r="22" spans="1:11">
      <c r="A22" s="10">
        <v>41343</v>
      </c>
      <c r="B22" s="11" t="s">
        <v>81</v>
      </c>
      <c r="C22" s="12">
        <v>2</v>
      </c>
      <c r="D22" s="12" t="s">
        <v>14</v>
      </c>
      <c r="E22" s="33" t="s">
        <v>27</v>
      </c>
      <c r="F22" s="34">
        <v>8091</v>
      </c>
      <c r="G22">
        <v>2.6</v>
      </c>
      <c r="H22">
        <v>9.4</v>
      </c>
      <c r="I22">
        <v>-7.2</v>
      </c>
      <c r="J22" t="s">
        <v>86</v>
      </c>
    </row>
    <row r="23" spans="1:11">
      <c r="A23" s="10">
        <v>41343</v>
      </c>
      <c r="B23" s="11" t="s">
        <v>81</v>
      </c>
      <c r="C23" s="12">
        <v>2</v>
      </c>
      <c r="D23" s="12" t="s">
        <v>14</v>
      </c>
      <c r="E23" s="33" t="s">
        <v>18</v>
      </c>
      <c r="F23" s="34">
        <v>8110</v>
      </c>
      <c r="G23" t="s">
        <v>52</v>
      </c>
      <c r="H23">
        <v>9.4</v>
      </c>
      <c r="I23">
        <v>-7.2</v>
      </c>
      <c r="J23" t="s">
        <v>86</v>
      </c>
      <c r="K23" t="s">
        <v>66</v>
      </c>
    </row>
    <row r="24" spans="1:11">
      <c r="A24" s="10">
        <v>41343</v>
      </c>
      <c r="B24" s="11" t="s">
        <v>81</v>
      </c>
      <c r="C24" s="12">
        <v>2</v>
      </c>
      <c r="D24" s="12" t="s">
        <v>14</v>
      </c>
      <c r="E24" s="33" t="s">
        <v>30</v>
      </c>
      <c r="F24" s="34">
        <v>8077</v>
      </c>
      <c r="G24">
        <v>2.5</v>
      </c>
      <c r="H24">
        <v>9.4</v>
      </c>
      <c r="I24">
        <v>-7.2</v>
      </c>
      <c r="J24" t="s">
        <v>86</v>
      </c>
    </row>
    <row r="25" spans="1:11">
      <c r="A25" s="10">
        <v>41343</v>
      </c>
      <c r="B25" s="11" t="s">
        <v>81</v>
      </c>
      <c r="C25" s="12">
        <v>2</v>
      </c>
      <c r="D25" s="12" t="s">
        <v>14</v>
      </c>
      <c r="E25" s="33" t="s">
        <v>19</v>
      </c>
      <c r="F25" s="34">
        <v>8078</v>
      </c>
      <c r="G25">
        <v>2.4</v>
      </c>
      <c r="H25">
        <v>9.4</v>
      </c>
      <c r="I25">
        <v>-7.2</v>
      </c>
      <c r="J25" t="s">
        <v>86</v>
      </c>
    </row>
    <row r="26" spans="1:11">
      <c r="A26" s="10">
        <v>41343</v>
      </c>
      <c r="B26" s="11" t="s">
        <v>81</v>
      </c>
      <c r="C26" s="12">
        <v>2</v>
      </c>
      <c r="D26" s="12" t="s">
        <v>14</v>
      </c>
      <c r="E26" s="33" t="s">
        <v>19</v>
      </c>
      <c r="F26" s="34">
        <v>8081</v>
      </c>
      <c r="G26">
        <v>1.8</v>
      </c>
      <c r="H26">
        <v>9.4</v>
      </c>
      <c r="I26">
        <v>-7.2</v>
      </c>
      <c r="J26" t="s">
        <v>86</v>
      </c>
    </row>
    <row r="27" spans="1:11">
      <c r="A27" s="10">
        <v>41343</v>
      </c>
      <c r="B27" s="11" t="s">
        <v>81</v>
      </c>
      <c r="C27" s="12">
        <v>2</v>
      </c>
      <c r="D27" s="12" t="s">
        <v>14</v>
      </c>
      <c r="E27" s="33" t="s">
        <v>19</v>
      </c>
      <c r="F27" s="34">
        <v>8082</v>
      </c>
      <c r="G27">
        <v>2.1</v>
      </c>
      <c r="H27">
        <v>9.4</v>
      </c>
      <c r="I27">
        <v>-7.2</v>
      </c>
      <c r="J27" t="s">
        <v>86</v>
      </c>
    </row>
    <row r="29" spans="1:11">
      <c r="F29" t="s">
        <v>50</v>
      </c>
      <c r="G29">
        <f>AVERAGE(G3:G27)</f>
        <v>2.4333333333333331</v>
      </c>
    </row>
    <row r="30" spans="1:11">
      <c r="F30" t="s">
        <v>85</v>
      </c>
      <c r="G30">
        <f>STDEV(G3:G27)</f>
        <v>0.33366650016646127</v>
      </c>
    </row>
    <row r="33" spans="1:10">
      <c r="A33" s="10">
        <v>41358</v>
      </c>
      <c r="B33" s="11" t="s">
        <v>81</v>
      </c>
      <c r="C33" s="12">
        <v>2</v>
      </c>
      <c r="D33" s="12" t="s">
        <v>14</v>
      </c>
      <c r="E33" s="33" t="s">
        <v>15</v>
      </c>
      <c r="F33" s="34">
        <v>8062</v>
      </c>
      <c r="G33">
        <v>2</v>
      </c>
      <c r="H33">
        <v>6.1</v>
      </c>
      <c r="I33">
        <v>-7.2</v>
      </c>
      <c r="J33" t="s">
        <v>127</v>
      </c>
    </row>
    <row r="34" spans="1:10">
      <c r="A34" s="10">
        <v>41358</v>
      </c>
      <c r="B34" s="11" t="s">
        <v>81</v>
      </c>
      <c r="C34" s="12">
        <v>2</v>
      </c>
      <c r="D34" s="12" t="s">
        <v>14</v>
      </c>
      <c r="E34" s="33" t="s">
        <v>15</v>
      </c>
      <c r="F34" s="34">
        <v>8064</v>
      </c>
      <c r="G34">
        <v>2.5</v>
      </c>
      <c r="H34">
        <v>6.1</v>
      </c>
      <c r="I34">
        <v>-7.2</v>
      </c>
      <c r="J34" t="s">
        <v>127</v>
      </c>
    </row>
    <row r="35" spans="1:10">
      <c r="A35" s="10">
        <v>41358</v>
      </c>
      <c r="B35" s="11" t="s">
        <v>81</v>
      </c>
      <c r="C35" s="12">
        <v>2</v>
      </c>
      <c r="D35" s="12" t="s">
        <v>14</v>
      </c>
      <c r="E35" s="33" t="s">
        <v>15</v>
      </c>
      <c r="F35" s="34">
        <v>8065</v>
      </c>
      <c r="G35">
        <v>2.4</v>
      </c>
      <c r="H35">
        <v>6.1</v>
      </c>
      <c r="I35">
        <v>-7.2</v>
      </c>
      <c r="J35" t="s">
        <v>127</v>
      </c>
    </row>
    <row r="36" spans="1:10">
      <c r="A36" s="10">
        <v>41358</v>
      </c>
      <c r="B36" s="11" t="s">
        <v>81</v>
      </c>
      <c r="C36" s="12">
        <v>2</v>
      </c>
      <c r="D36" s="12" t="s">
        <v>14</v>
      </c>
      <c r="E36" s="33" t="s">
        <v>15</v>
      </c>
      <c r="F36" s="34">
        <v>8066</v>
      </c>
      <c r="G36" t="s">
        <v>52</v>
      </c>
      <c r="H36">
        <v>6.1</v>
      </c>
      <c r="I36">
        <v>-7.2</v>
      </c>
      <c r="J36" t="s">
        <v>127</v>
      </c>
    </row>
    <row r="37" spans="1:10">
      <c r="A37" s="10">
        <v>41358</v>
      </c>
      <c r="B37" s="11" t="s">
        <v>81</v>
      </c>
      <c r="C37" s="12">
        <v>2</v>
      </c>
      <c r="D37" s="12" t="s">
        <v>14</v>
      </c>
      <c r="E37" s="33" t="s">
        <v>15</v>
      </c>
      <c r="F37" s="34">
        <v>8067</v>
      </c>
      <c r="G37">
        <v>1.5</v>
      </c>
      <c r="H37">
        <v>6.1</v>
      </c>
      <c r="I37">
        <v>-7.2</v>
      </c>
      <c r="J37" t="s">
        <v>127</v>
      </c>
    </row>
    <row r="38" spans="1:10">
      <c r="A38" s="10">
        <v>41358</v>
      </c>
      <c r="B38" s="11" t="s">
        <v>81</v>
      </c>
      <c r="C38" s="12">
        <v>2</v>
      </c>
      <c r="D38" s="12" t="s">
        <v>14</v>
      </c>
      <c r="E38" s="33" t="s">
        <v>15</v>
      </c>
      <c r="F38" s="34">
        <v>8068</v>
      </c>
      <c r="G38">
        <v>2.8</v>
      </c>
      <c r="H38">
        <v>6.1</v>
      </c>
      <c r="I38">
        <v>-7.2</v>
      </c>
      <c r="J38" t="s">
        <v>127</v>
      </c>
    </row>
    <row r="39" spans="1:10">
      <c r="A39" s="10">
        <v>41358</v>
      </c>
      <c r="B39" s="11" t="s">
        <v>81</v>
      </c>
      <c r="C39" s="12">
        <v>2</v>
      </c>
      <c r="D39" s="12" t="s">
        <v>14</v>
      </c>
      <c r="E39" s="33" t="s">
        <v>16</v>
      </c>
      <c r="F39" s="34">
        <v>8089</v>
      </c>
      <c r="G39">
        <v>1.9</v>
      </c>
      <c r="H39">
        <v>6.1</v>
      </c>
      <c r="I39">
        <v>-7.2</v>
      </c>
      <c r="J39" t="s">
        <v>127</v>
      </c>
    </row>
    <row r="40" spans="1:10">
      <c r="A40" s="10">
        <v>41358</v>
      </c>
      <c r="B40" s="11" t="s">
        <v>81</v>
      </c>
      <c r="C40" s="12">
        <v>2</v>
      </c>
      <c r="D40" s="12" t="s">
        <v>14</v>
      </c>
      <c r="E40" s="33" t="s">
        <v>16</v>
      </c>
      <c r="F40" s="34">
        <v>8093</v>
      </c>
      <c r="G40">
        <v>2.4</v>
      </c>
      <c r="H40">
        <v>6.1</v>
      </c>
      <c r="I40">
        <v>-7.2</v>
      </c>
      <c r="J40" t="s">
        <v>127</v>
      </c>
    </row>
    <row r="41" spans="1:10">
      <c r="A41" s="10">
        <v>41358</v>
      </c>
      <c r="B41" s="11" t="s">
        <v>81</v>
      </c>
      <c r="C41" s="12">
        <v>2</v>
      </c>
      <c r="D41" s="12" t="s">
        <v>14</v>
      </c>
      <c r="E41" s="33" t="s">
        <v>16</v>
      </c>
      <c r="F41" s="34">
        <v>8095</v>
      </c>
      <c r="G41">
        <v>1.6</v>
      </c>
      <c r="H41">
        <v>6.1</v>
      </c>
      <c r="I41">
        <v>-7.2</v>
      </c>
      <c r="J41" t="s">
        <v>127</v>
      </c>
    </row>
    <row r="42" spans="1:10">
      <c r="A42" s="10">
        <v>41358</v>
      </c>
      <c r="B42" s="11" t="s">
        <v>81</v>
      </c>
      <c r="C42" s="12">
        <v>2</v>
      </c>
      <c r="D42" s="12" t="s">
        <v>14</v>
      </c>
      <c r="E42" s="33" t="s">
        <v>16</v>
      </c>
      <c r="F42" s="34">
        <v>8096</v>
      </c>
      <c r="G42">
        <v>2.7</v>
      </c>
      <c r="H42">
        <v>6.1</v>
      </c>
      <c r="I42">
        <v>-7.2</v>
      </c>
      <c r="J42" t="s">
        <v>127</v>
      </c>
    </row>
    <row r="43" spans="1:10">
      <c r="A43" s="10">
        <v>41358</v>
      </c>
      <c r="B43" s="11" t="s">
        <v>81</v>
      </c>
      <c r="C43" s="12">
        <v>2</v>
      </c>
      <c r="D43" s="12" t="s">
        <v>14</v>
      </c>
      <c r="E43" s="33" t="s">
        <v>17</v>
      </c>
      <c r="F43" s="34">
        <v>8099</v>
      </c>
      <c r="G43">
        <v>2.1</v>
      </c>
      <c r="H43">
        <v>6.1</v>
      </c>
      <c r="I43">
        <v>-7.2</v>
      </c>
      <c r="J43" t="s">
        <v>127</v>
      </c>
    </row>
    <row r="44" spans="1:10">
      <c r="A44" s="10">
        <v>41358</v>
      </c>
      <c r="B44" s="11" t="s">
        <v>81</v>
      </c>
      <c r="C44" s="12">
        <v>2</v>
      </c>
      <c r="D44" s="12" t="s">
        <v>14</v>
      </c>
      <c r="E44" s="33" t="s">
        <v>17</v>
      </c>
      <c r="F44" s="34">
        <v>8102</v>
      </c>
      <c r="G44">
        <v>2.2999999999999998</v>
      </c>
      <c r="H44">
        <v>6.1</v>
      </c>
      <c r="I44">
        <v>-7.2</v>
      </c>
      <c r="J44" t="s">
        <v>127</v>
      </c>
    </row>
    <row r="45" spans="1:10">
      <c r="A45" s="10">
        <v>41358</v>
      </c>
      <c r="B45" s="11" t="s">
        <v>81</v>
      </c>
      <c r="C45" s="12">
        <v>2</v>
      </c>
      <c r="D45" s="12" t="s">
        <v>14</v>
      </c>
      <c r="E45" s="33" t="s">
        <v>17</v>
      </c>
      <c r="F45" s="34">
        <v>8105</v>
      </c>
      <c r="G45">
        <v>2.6</v>
      </c>
      <c r="H45">
        <v>6.1</v>
      </c>
      <c r="I45">
        <v>-7.2</v>
      </c>
      <c r="J45" t="s">
        <v>127</v>
      </c>
    </row>
    <row r="46" spans="1:10">
      <c r="A46" s="10">
        <v>41358</v>
      </c>
      <c r="B46" s="11" t="s">
        <v>81</v>
      </c>
      <c r="C46" s="12">
        <v>2</v>
      </c>
      <c r="D46" s="12" t="s">
        <v>14</v>
      </c>
      <c r="E46" s="33" t="s">
        <v>26</v>
      </c>
      <c r="F46" s="34">
        <v>8069</v>
      </c>
      <c r="G46">
        <v>1.9</v>
      </c>
      <c r="H46">
        <v>6.1</v>
      </c>
      <c r="I46">
        <v>-7.2</v>
      </c>
      <c r="J46" t="s">
        <v>127</v>
      </c>
    </row>
    <row r="47" spans="1:10">
      <c r="A47" s="10">
        <v>41358</v>
      </c>
      <c r="B47" s="11" t="s">
        <v>81</v>
      </c>
      <c r="C47" s="12">
        <v>2</v>
      </c>
      <c r="D47" s="12" t="s">
        <v>14</v>
      </c>
      <c r="E47" s="33" t="s">
        <v>27</v>
      </c>
      <c r="F47" s="34">
        <v>8085</v>
      </c>
      <c r="G47">
        <v>2</v>
      </c>
      <c r="H47">
        <v>6.1</v>
      </c>
      <c r="I47">
        <v>-7.2</v>
      </c>
      <c r="J47" t="s">
        <v>127</v>
      </c>
    </row>
    <row r="48" spans="1:10">
      <c r="A48" s="10">
        <v>41358</v>
      </c>
      <c r="B48" s="11" t="s">
        <v>81</v>
      </c>
      <c r="C48" s="12">
        <v>2</v>
      </c>
      <c r="D48" s="12" t="s">
        <v>14</v>
      </c>
      <c r="E48" s="33" t="s">
        <v>27</v>
      </c>
      <c r="F48" s="34">
        <v>8086</v>
      </c>
      <c r="G48" t="s">
        <v>52</v>
      </c>
      <c r="H48">
        <v>6.1</v>
      </c>
      <c r="I48">
        <v>-7.2</v>
      </c>
      <c r="J48" t="s">
        <v>127</v>
      </c>
    </row>
    <row r="49" spans="1:10">
      <c r="A49" s="10">
        <v>41358</v>
      </c>
      <c r="B49" s="11" t="s">
        <v>81</v>
      </c>
      <c r="C49" s="12">
        <v>2</v>
      </c>
      <c r="D49" s="12" t="s">
        <v>14</v>
      </c>
      <c r="E49" s="33" t="s">
        <v>27</v>
      </c>
      <c r="F49" s="34">
        <v>8087</v>
      </c>
      <c r="G49">
        <v>2.1</v>
      </c>
      <c r="H49">
        <v>6.1</v>
      </c>
      <c r="I49">
        <v>-7.2</v>
      </c>
      <c r="J49" t="s">
        <v>127</v>
      </c>
    </row>
    <row r="50" spans="1:10">
      <c r="A50" s="10">
        <v>41358</v>
      </c>
      <c r="B50" s="11" t="s">
        <v>81</v>
      </c>
      <c r="C50" s="12">
        <v>2</v>
      </c>
      <c r="D50" s="12" t="s">
        <v>14</v>
      </c>
      <c r="E50" s="33" t="s">
        <v>27</v>
      </c>
      <c r="F50" s="34">
        <v>8088</v>
      </c>
      <c r="G50">
        <v>2.9</v>
      </c>
      <c r="H50">
        <v>6.1</v>
      </c>
      <c r="I50">
        <v>-7.2</v>
      </c>
      <c r="J50" t="s">
        <v>127</v>
      </c>
    </row>
    <row r="51" spans="1:10">
      <c r="A51" s="10">
        <v>41358</v>
      </c>
      <c r="B51" s="11" t="s">
        <v>81</v>
      </c>
      <c r="C51" s="12">
        <v>2</v>
      </c>
      <c r="D51" s="12" t="s">
        <v>14</v>
      </c>
      <c r="E51" s="33" t="s">
        <v>27</v>
      </c>
      <c r="F51" s="34">
        <v>8090</v>
      </c>
      <c r="G51">
        <v>2.5</v>
      </c>
      <c r="H51">
        <v>6.1</v>
      </c>
      <c r="I51">
        <v>-7.2</v>
      </c>
      <c r="J51" t="s">
        <v>127</v>
      </c>
    </row>
    <row r="52" spans="1:10">
      <c r="A52" s="10">
        <v>41358</v>
      </c>
      <c r="B52" s="11" t="s">
        <v>81</v>
      </c>
      <c r="C52" s="12">
        <v>2</v>
      </c>
      <c r="D52" s="12" t="s">
        <v>14</v>
      </c>
      <c r="E52" s="33" t="s">
        <v>27</v>
      </c>
      <c r="F52" s="34">
        <v>8091</v>
      </c>
      <c r="G52">
        <v>2.9</v>
      </c>
      <c r="H52">
        <v>6.1</v>
      </c>
      <c r="I52">
        <v>-7.2</v>
      </c>
      <c r="J52" t="s">
        <v>127</v>
      </c>
    </row>
    <row r="53" spans="1:10">
      <c r="A53" s="10">
        <v>41358</v>
      </c>
      <c r="B53" s="11" t="s">
        <v>81</v>
      </c>
      <c r="C53" s="12">
        <v>2</v>
      </c>
      <c r="D53" s="12" t="s">
        <v>14</v>
      </c>
      <c r="E53" s="33" t="s">
        <v>18</v>
      </c>
      <c r="F53" s="34">
        <v>8110</v>
      </c>
      <c r="G53">
        <v>2.5</v>
      </c>
      <c r="H53">
        <v>6.1</v>
      </c>
      <c r="I53">
        <v>-7.2</v>
      </c>
      <c r="J53" t="s">
        <v>127</v>
      </c>
    </row>
    <row r="54" spans="1:10">
      <c r="A54" s="10">
        <v>41358</v>
      </c>
      <c r="B54" s="11" t="s">
        <v>81</v>
      </c>
      <c r="C54" s="12">
        <v>2</v>
      </c>
      <c r="D54" s="12" t="s">
        <v>14</v>
      </c>
      <c r="E54" s="33" t="s">
        <v>30</v>
      </c>
      <c r="F54" s="34">
        <v>8077</v>
      </c>
      <c r="G54">
        <v>2.5</v>
      </c>
      <c r="H54">
        <v>6.1</v>
      </c>
      <c r="I54">
        <v>-7.2</v>
      </c>
      <c r="J54" t="s">
        <v>127</v>
      </c>
    </row>
    <row r="55" spans="1:10">
      <c r="A55" s="10">
        <v>41358</v>
      </c>
      <c r="B55" s="11" t="s">
        <v>81</v>
      </c>
      <c r="C55" s="12">
        <v>2</v>
      </c>
      <c r="D55" s="12" t="s">
        <v>14</v>
      </c>
      <c r="E55" s="33" t="s">
        <v>19</v>
      </c>
      <c r="F55" s="34">
        <v>8078</v>
      </c>
      <c r="G55">
        <v>2.2999999999999998</v>
      </c>
      <c r="H55">
        <v>6.1</v>
      </c>
      <c r="I55">
        <v>-7.2</v>
      </c>
      <c r="J55" t="s">
        <v>127</v>
      </c>
    </row>
    <row r="56" spans="1:10">
      <c r="A56" s="10">
        <v>41358</v>
      </c>
      <c r="B56" s="11" t="s">
        <v>81</v>
      </c>
      <c r="C56" s="12">
        <v>2</v>
      </c>
      <c r="D56" s="12" t="s">
        <v>14</v>
      </c>
      <c r="E56" s="33" t="s">
        <v>19</v>
      </c>
      <c r="F56" s="34">
        <v>8081</v>
      </c>
      <c r="G56" t="s">
        <v>52</v>
      </c>
      <c r="H56">
        <v>6.1</v>
      </c>
      <c r="I56">
        <v>-7.2</v>
      </c>
      <c r="J56" t="s">
        <v>127</v>
      </c>
    </row>
    <row r="57" spans="1:10">
      <c r="A57" s="10">
        <v>41358</v>
      </c>
      <c r="B57" s="11" t="s">
        <v>81</v>
      </c>
      <c r="C57" s="12">
        <v>2</v>
      </c>
      <c r="D57" s="12" t="s">
        <v>14</v>
      </c>
      <c r="E57" s="33" t="s">
        <v>19</v>
      </c>
      <c r="F57" s="34">
        <v>8082</v>
      </c>
      <c r="G57">
        <v>2</v>
      </c>
      <c r="H57">
        <v>6.1</v>
      </c>
      <c r="I57">
        <v>-7.2</v>
      </c>
      <c r="J57" t="s">
        <v>127</v>
      </c>
    </row>
    <row r="59" spans="1:10">
      <c r="F59" t="s">
        <v>50</v>
      </c>
      <c r="G59">
        <f>AVERAGE(G33:G57)</f>
        <v>2.290909090909091</v>
      </c>
    </row>
    <row r="60" spans="1:10">
      <c r="F60" t="s">
        <v>85</v>
      </c>
      <c r="G60">
        <f>STDEV(G33:G57)</f>
        <v>0.39024911568685522</v>
      </c>
    </row>
    <row r="63" spans="1:10">
      <c r="A63" s="10">
        <v>41363</v>
      </c>
      <c r="B63" s="11" t="s">
        <v>81</v>
      </c>
      <c r="C63" s="12">
        <v>2</v>
      </c>
      <c r="D63" s="12" t="s">
        <v>14</v>
      </c>
      <c r="E63" s="33" t="s">
        <v>15</v>
      </c>
      <c r="F63" s="34">
        <v>8062</v>
      </c>
      <c r="G63">
        <v>2.5</v>
      </c>
      <c r="H63">
        <v>13.3</v>
      </c>
      <c r="I63">
        <v>-6.1</v>
      </c>
      <c r="J63" t="s">
        <v>162</v>
      </c>
    </row>
    <row r="64" spans="1:10">
      <c r="A64" s="10">
        <v>41363</v>
      </c>
      <c r="B64" s="11" t="s">
        <v>81</v>
      </c>
      <c r="C64" s="12">
        <v>2</v>
      </c>
      <c r="D64" s="12" t="s">
        <v>14</v>
      </c>
      <c r="E64" s="33" t="s">
        <v>15</v>
      </c>
      <c r="F64" s="34">
        <v>8064</v>
      </c>
      <c r="G64">
        <v>2.9</v>
      </c>
      <c r="H64">
        <v>13.3</v>
      </c>
      <c r="I64">
        <v>-6.1</v>
      </c>
      <c r="J64" t="s">
        <v>162</v>
      </c>
    </row>
    <row r="65" spans="1:11">
      <c r="A65" s="10">
        <v>41363</v>
      </c>
      <c r="B65" s="11" t="s">
        <v>81</v>
      </c>
      <c r="C65" s="12">
        <v>2</v>
      </c>
      <c r="D65" s="12" t="s">
        <v>14</v>
      </c>
      <c r="E65" s="33" t="s">
        <v>15</v>
      </c>
      <c r="F65" s="34">
        <v>8065</v>
      </c>
      <c r="G65" t="s">
        <v>52</v>
      </c>
      <c r="H65">
        <v>13.3</v>
      </c>
      <c r="I65">
        <v>-6.1</v>
      </c>
      <c r="J65" t="s">
        <v>162</v>
      </c>
      <c r="K65" t="s">
        <v>140</v>
      </c>
    </row>
    <row r="66" spans="1:11">
      <c r="A66" s="10">
        <v>41363</v>
      </c>
      <c r="B66" s="11" t="s">
        <v>81</v>
      </c>
      <c r="C66" s="12">
        <v>2</v>
      </c>
      <c r="D66" s="12" t="s">
        <v>14</v>
      </c>
      <c r="E66" s="33" t="s">
        <v>15</v>
      </c>
      <c r="F66" s="34">
        <v>8066</v>
      </c>
      <c r="G66" t="s">
        <v>52</v>
      </c>
      <c r="H66">
        <v>13.3</v>
      </c>
      <c r="I66">
        <v>-6.1</v>
      </c>
      <c r="J66" t="s">
        <v>162</v>
      </c>
      <c r="K66" t="s">
        <v>163</v>
      </c>
    </row>
    <row r="67" spans="1:11">
      <c r="A67" s="10">
        <v>41363</v>
      </c>
      <c r="B67" s="11" t="s">
        <v>81</v>
      </c>
      <c r="C67" s="12">
        <v>2</v>
      </c>
      <c r="D67" s="12" t="s">
        <v>14</v>
      </c>
      <c r="E67" s="33" t="s">
        <v>15</v>
      </c>
      <c r="F67" s="34">
        <v>8067</v>
      </c>
      <c r="G67">
        <v>2.6</v>
      </c>
      <c r="H67">
        <v>13.3</v>
      </c>
      <c r="I67">
        <v>-6.1</v>
      </c>
      <c r="J67" t="s">
        <v>162</v>
      </c>
    </row>
    <row r="68" spans="1:11">
      <c r="A68" s="10">
        <v>41363</v>
      </c>
      <c r="B68" s="11" t="s">
        <v>81</v>
      </c>
      <c r="C68" s="12">
        <v>2</v>
      </c>
      <c r="D68" s="12" t="s">
        <v>14</v>
      </c>
      <c r="E68" s="33" t="s">
        <v>15</v>
      </c>
      <c r="F68" s="34">
        <v>8068</v>
      </c>
      <c r="G68" t="s">
        <v>52</v>
      </c>
      <c r="H68">
        <v>13.3</v>
      </c>
      <c r="I68">
        <v>-6.1</v>
      </c>
      <c r="J68" t="s">
        <v>162</v>
      </c>
      <c r="K68" t="s">
        <v>140</v>
      </c>
    </row>
    <row r="69" spans="1:11">
      <c r="A69" s="10">
        <v>41363</v>
      </c>
      <c r="B69" s="11" t="s">
        <v>81</v>
      </c>
      <c r="C69" s="12">
        <v>2</v>
      </c>
      <c r="D69" s="12" t="s">
        <v>14</v>
      </c>
      <c r="E69" s="33" t="s">
        <v>16</v>
      </c>
      <c r="F69" s="34">
        <v>8089</v>
      </c>
      <c r="G69">
        <v>3</v>
      </c>
      <c r="H69">
        <v>13.3</v>
      </c>
      <c r="I69">
        <v>-6.1</v>
      </c>
      <c r="J69" t="s">
        <v>162</v>
      </c>
    </row>
    <row r="70" spans="1:11">
      <c r="A70" s="10">
        <v>41363</v>
      </c>
      <c r="B70" s="11" t="s">
        <v>81</v>
      </c>
      <c r="C70" s="12">
        <v>2</v>
      </c>
      <c r="D70" s="12" t="s">
        <v>14</v>
      </c>
      <c r="E70" s="33" t="s">
        <v>16</v>
      </c>
      <c r="F70" s="34">
        <v>8093</v>
      </c>
      <c r="G70" t="s">
        <v>52</v>
      </c>
      <c r="H70">
        <v>13.3</v>
      </c>
      <c r="I70">
        <v>-6.1</v>
      </c>
      <c r="J70" t="s">
        <v>162</v>
      </c>
      <c r="K70" t="s">
        <v>140</v>
      </c>
    </row>
    <row r="71" spans="1:11">
      <c r="A71" s="10">
        <v>41363</v>
      </c>
      <c r="B71" s="11" t="s">
        <v>81</v>
      </c>
      <c r="C71" s="12">
        <v>2</v>
      </c>
      <c r="D71" s="12" t="s">
        <v>14</v>
      </c>
      <c r="E71" s="33" t="s">
        <v>16</v>
      </c>
      <c r="F71" s="34">
        <v>8095</v>
      </c>
      <c r="G71">
        <v>2.4</v>
      </c>
      <c r="H71">
        <v>13.3</v>
      </c>
      <c r="I71">
        <v>-6.1</v>
      </c>
      <c r="J71" t="s">
        <v>162</v>
      </c>
    </row>
    <row r="72" spans="1:11">
      <c r="A72" s="10">
        <v>41363</v>
      </c>
      <c r="B72" s="11" t="s">
        <v>81</v>
      </c>
      <c r="C72" s="12">
        <v>2</v>
      </c>
      <c r="D72" s="12" t="s">
        <v>14</v>
      </c>
      <c r="E72" s="33" t="s">
        <v>16</v>
      </c>
      <c r="F72" s="34">
        <v>8096</v>
      </c>
      <c r="G72">
        <v>3.1</v>
      </c>
      <c r="H72">
        <v>13.3</v>
      </c>
      <c r="I72">
        <v>-6.1</v>
      </c>
      <c r="J72" t="s">
        <v>162</v>
      </c>
    </row>
    <row r="73" spans="1:11">
      <c r="A73" s="10">
        <v>41363</v>
      </c>
      <c r="B73" s="11" t="s">
        <v>81</v>
      </c>
      <c r="C73" s="12">
        <v>2</v>
      </c>
      <c r="D73" s="12" t="s">
        <v>14</v>
      </c>
      <c r="E73" s="33" t="s">
        <v>17</v>
      </c>
      <c r="F73" s="34">
        <v>8099</v>
      </c>
      <c r="G73">
        <v>3.5</v>
      </c>
      <c r="H73">
        <v>13.3</v>
      </c>
      <c r="I73">
        <v>-6.1</v>
      </c>
      <c r="J73" t="s">
        <v>162</v>
      </c>
    </row>
    <row r="74" spans="1:11">
      <c r="A74" s="10">
        <v>41363</v>
      </c>
      <c r="B74" s="11" t="s">
        <v>81</v>
      </c>
      <c r="C74" s="12">
        <v>2</v>
      </c>
      <c r="D74" s="12" t="s">
        <v>14</v>
      </c>
      <c r="E74" s="33" t="s">
        <v>17</v>
      </c>
      <c r="F74" s="34">
        <v>8102</v>
      </c>
      <c r="G74">
        <v>2.6</v>
      </c>
      <c r="H74">
        <v>13.3</v>
      </c>
      <c r="I74">
        <v>-6.1</v>
      </c>
      <c r="J74" t="s">
        <v>162</v>
      </c>
    </row>
    <row r="75" spans="1:11">
      <c r="A75" s="10">
        <v>41363</v>
      </c>
      <c r="B75" s="11" t="s">
        <v>81</v>
      </c>
      <c r="C75" s="12">
        <v>2</v>
      </c>
      <c r="D75" s="12" t="s">
        <v>14</v>
      </c>
      <c r="E75" s="33" t="s">
        <v>17</v>
      </c>
      <c r="F75" s="34">
        <v>8105</v>
      </c>
      <c r="G75">
        <v>3</v>
      </c>
      <c r="H75">
        <v>13.3</v>
      </c>
      <c r="I75">
        <v>-6.1</v>
      </c>
      <c r="J75" t="s">
        <v>162</v>
      </c>
    </row>
    <row r="76" spans="1:11">
      <c r="A76" s="10">
        <v>41363</v>
      </c>
      <c r="B76" s="11" t="s">
        <v>81</v>
      </c>
      <c r="C76" s="12">
        <v>2</v>
      </c>
      <c r="D76" s="12" t="s">
        <v>14</v>
      </c>
      <c r="E76" s="33" t="s">
        <v>26</v>
      </c>
      <c r="F76" s="34">
        <v>8069</v>
      </c>
      <c r="G76">
        <v>2.4</v>
      </c>
      <c r="H76">
        <v>13.3</v>
      </c>
      <c r="I76">
        <v>-6.1</v>
      </c>
      <c r="J76" t="s">
        <v>162</v>
      </c>
    </row>
    <row r="77" spans="1:11">
      <c r="A77" s="10">
        <v>41363</v>
      </c>
      <c r="B77" s="11" t="s">
        <v>81</v>
      </c>
      <c r="C77" s="12">
        <v>2</v>
      </c>
      <c r="D77" s="12" t="s">
        <v>14</v>
      </c>
      <c r="E77" s="33" t="s">
        <v>27</v>
      </c>
      <c r="F77" s="34">
        <v>8085</v>
      </c>
      <c r="G77" t="s">
        <v>52</v>
      </c>
      <c r="H77">
        <v>13.3</v>
      </c>
      <c r="I77">
        <v>-6.1</v>
      </c>
      <c r="J77" t="s">
        <v>162</v>
      </c>
      <c r="K77" t="s">
        <v>140</v>
      </c>
    </row>
    <row r="78" spans="1:11">
      <c r="A78" s="10">
        <v>41363</v>
      </c>
      <c r="B78" s="11" t="s">
        <v>81</v>
      </c>
      <c r="C78" s="12">
        <v>2</v>
      </c>
      <c r="D78" s="12" t="s">
        <v>14</v>
      </c>
      <c r="E78" s="33" t="s">
        <v>27</v>
      </c>
      <c r="F78" s="34">
        <v>8086</v>
      </c>
      <c r="G78" t="s">
        <v>52</v>
      </c>
      <c r="H78">
        <v>13.3</v>
      </c>
      <c r="I78">
        <v>-6.1</v>
      </c>
      <c r="J78" t="s">
        <v>162</v>
      </c>
      <c r="K78" t="s">
        <v>140</v>
      </c>
    </row>
    <row r="79" spans="1:11">
      <c r="A79" s="10">
        <v>41363</v>
      </c>
      <c r="B79" s="11" t="s">
        <v>81</v>
      </c>
      <c r="C79" s="12">
        <v>2</v>
      </c>
      <c r="D79" s="12" t="s">
        <v>14</v>
      </c>
      <c r="E79" s="33" t="s">
        <v>27</v>
      </c>
      <c r="F79" s="34">
        <v>8087</v>
      </c>
      <c r="G79" t="s">
        <v>52</v>
      </c>
      <c r="H79">
        <v>13.3</v>
      </c>
      <c r="I79">
        <v>-6.1</v>
      </c>
      <c r="J79" t="s">
        <v>162</v>
      </c>
      <c r="K79" t="s">
        <v>140</v>
      </c>
    </row>
    <row r="80" spans="1:11">
      <c r="A80" s="10">
        <v>41363</v>
      </c>
      <c r="B80" s="11" t="s">
        <v>81</v>
      </c>
      <c r="C80" s="12">
        <v>2</v>
      </c>
      <c r="D80" s="12" t="s">
        <v>14</v>
      </c>
      <c r="E80" s="33" t="s">
        <v>27</v>
      </c>
      <c r="F80" s="34">
        <v>8088</v>
      </c>
      <c r="G80">
        <v>3.4</v>
      </c>
      <c r="H80">
        <v>13.3</v>
      </c>
      <c r="I80">
        <v>-6.1</v>
      </c>
      <c r="J80" t="s">
        <v>162</v>
      </c>
    </row>
    <row r="81" spans="1:12">
      <c r="A81" s="10">
        <v>41363</v>
      </c>
      <c r="B81" s="11" t="s">
        <v>81</v>
      </c>
      <c r="C81" s="12">
        <v>2</v>
      </c>
      <c r="D81" s="12" t="s">
        <v>14</v>
      </c>
      <c r="E81" s="33" t="s">
        <v>27</v>
      </c>
      <c r="F81" s="34">
        <v>8090</v>
      </c>
      <c r="G81" t="s">
        <v>52</v>
      </c>
      <c r="H81">
        <v>13.3</v>
      </c>
      <c r="I81">
        <v>-6.1</v>
      </c>
      <c r="J81" t="s">
        <v>162</v>
      </c>
      <c r="K81" t="s">
        <v>140</v>
      </c>
    </row>
    <row r="82" spans="1:12">
      <c r="A82" s="10">
        <v>41363</v>
      </c>
      <c r="B82" s="11" t="s">
        <v>81</v>
      </c>
      <c r="C82" s="12">
        <v>2</v>
      </c>
      <c r="D82" s="12" t="s">
        <v>14</v>
      </c>
      <c r="E82" s="33" t="s">
        <v>27</v>
      </c>
      <c r="F82" s="34">
        <v>8091</v>
      </c>
      <c r="G82">
        <v>4</v>
      </c>
      <c r="H82">
        <v>13.3</v>
      </c>
      <c r="I82">
        <v>-6.1</v>
      </c>
      <c r="J82" t="s">
        <v>162</v>
      </c>
    </row>
    <row r="83" spans="1:12">
      <c r="A83" s="10">
        <v>41363</v>
      </c>
      <c r="B83" s="11" t="s">
        <v>81</v>
      </c>
      <c r="C83" s="12">
        <v>2</v>
      </c>
      <c r="D83" s="12" t="s">
        <v>14</v>
      </c>
      <c r="E83" s="33" t="s">
        <v>18</v>
      </c>
      <c r="F83" s="34">
        <v>8110</v>
      </c>
      <c r="G83" t="s">
        <v>52</v>
      </c>
      <c r="H83">
        <v>13.3</v>
      </c>
      <c r="I83">
        <v>-6.1</v>
      </c>
      <c r="J83" t="s">
        <v>162</v>
      </c>
      <c r="K83" t="s">
        <v>140</v>
      </c>
    </row>
    <row r="84" spans="1:12">
      <c r="A84" s="10">
        <v>41363</v>
      </c>
      <c r="B84" s="11" t="s">
        <v>81</v>
      </c>
      <c r="C84" s="12">
        <v>2</v>
      </c>
      <c r="D84" s="12" t="s">
        <v>14</v>
      </c>
      <c r="E84" s="33" t="s">
        <v>30</v>
      </c>
      <c r="F84" s="34">
        <v>8077</v>
      </c>
      <c r="G84">
        <v>3.1</v>
      </c>
      <c r="H84">
        <v>13.3</v>
      </c>
      <c r="I84">
        <v>-6.1</v>
      </c>
      <c r="J84" t="s">
        <v>162</v>
      </c>
    </row>
    <row r="85" spans="1:12">
      <c r="A85" s="10">
        <v>41363</v>
      </c>
      <c r="B85" s="11" t="s">
        <v>81</v>
      </c>
      <c r="C85" s="12">
        <v>2</v>
      </c>
      <c r="D85" s="12" t="s">
        <v>14</v>
      </c>
      <c r="E85" s="33" t="s">
        <v>19</v>
      </c>
      <c r="F85" s="34">
        <v>8078</v>
      </c>
      <c r="G85" t="s">
        <v>52</v>
      </c>
      <c r="H85">
        <v>13.3</v>
      </c>
      <c r="I85">
        <v>-6.1</v>
      </c>
      <c r="J85" t="s">
        <v>162</v>
      </c>
      <c r="K85" t="s">
        <v>140</v>
      </c>
    </row>
    <row r="86" spans="1:12">
      <c r="A86" s="10">
        <v>41363</v>
      </c>
      <c r="B86" s="11" t="s">
        <v>81</v>
      </c>
      <c r="C86" s="12">
        <v>2</v>
      </c>
      <c r="D86" s="12" t="s">
        <v>14</v>
      </c>
      <c r="E86" s="33" t="s">
        <v>19</v>
      </c>
      <c r="F86" s="34">
        <v>8081</v>
      </c>
      <c r="G86" t="s">
        <v>52</v>
      </c>
      <c r="H86">
        <v>13.3</v>
      </c>
      <c r="I86">
        <v>-6.1</v>
      </c>
      <c r="J86" t="s">
        <v>162</v>
      </c>
      <c r="K86" t="s">
        <v>140</v>
      </c>
    </row>
    <row r="87" spans="1:12">
      <c r="A87" s="10">
        <v>41363</v>
      </c>
      <c r="B87" s="11" t="s">
        <v>81</v>
      </c>
      <c r="C87" s="12">
        <v>2</v>
      </c>
      <c r="D87" s="12" t="s">
        <v>14</v>
      </c>
      <c r="E87" s="33" t="s">
        <v>19</v>
      </c>
      <c r="F87" s="34">
        <v>8082</v>
      </c>
      <c r="G87" t="s">
        <v>52</v>
      </c>
      <c r="H87">
        <v>13.3</v>
      </c>
      <c r="I87">
        <v>-6.1</v>
      </c>
      <c r="J87" t="s">
        <v>162</v>
      </c>
      <c r="K87" t="s">
        <v>140</v>
      </c>
    </row>
    <row r="89" spans="1:12">
      <c r="F89" t="s">
        <v>50</v>
      </c>
      <c r="G89">
        <f>AVERAGE(G63:G87)</f>
        <v>2.9615384615384617</v>
      </c>
    </row>
    <row r="90" spans="1:12">
      <c r="F90" t="s">
        <v>85</v>
      </c>
      <c r="G90">
        <f>STDEV(G63:G87)</f>
        <v>0.47528668811301233</v>
      </c>
    </row>
    <row r="93" spans="1:12">
      <c r="B93" s="1"/>
      <c r="C93" s="89" t="s">
        <v>0</v>
      </c>
      <c r="D93" s="90"/>
      <c r="E93" s="2" t="s">
        <v>1</v>
      </c>
      <c r="G93" s="44"/>
      <c r="H93" s="89" t="s">
        <v>6</v>
      </c>
      <c r="I93" s="90"/>
      <c r="J93" s="1"/>
      <c r="K93" s="1"/>
      <c r="L93" s="56"/>
    </row>
    <row r="94" spans="1:12" ht="35.25" customHeight="1">
      <c r="A94" s="7" t="s">
        <v>8</v>
      </c>
      <c r="B94" s="3" t="s">
        <v>2</v>
      </c>
      <c r="C94" s="4" t="s">
        <v>3</v>
      </c>
      <c r="D94" s="5" t="s">
        <v>4</v>
      </c>
      <c r="E94" s="6" t="s">
        <v>0</v>
      </c>
      <c r="F94" s="3" t="s">
        <v>5</v>
      </c>
      <c r="G94" s="47">
        <v>41343</v>
      </c>
      <c r="H94" s="47">
        <v>41358</v>
      </c>
      <c r="I94" s="48">
        <v>41363</v>
      </c>
      <c r="J94" s="6" t="s">
        <v>173</v>
      </c>
      <c r="K94" s="6" t="s">
        <v>183</v>
      </c>
      <c r="L94" s="56"/>
    </row>
    <row r="95" spans="1:12">
      <c r="A95" s="10" t="s">
        <v>168</v>
      </c>
      <c r="B95" s="11" t="s">
        <v>81</v>
      </c>
      <c r="C95" s="12">
        <v>2</v>
      </c>
      <c r="D95" s="12" t="s">
        <v>14</v>
      </c>
      <c r="E95" s="33" t="s">
        <v>15</v>
      </c>
      <c r="F95" s="34">
        <v>8062</v>
      </c>
      <c r="G95">
        <v>2</v>
      </c>
      <c r="H95">
        <v>2</v>
      </c>
      <c r="I95">
        <v>2.5</v>
      </c>
      <c r="J95">
        <f>AVERAGE(G95:I95)</f>
        <v>2.1666666666666665</v>
      </c>
      <c r="K95" s="61">
        <v>24</v>
      </c>
      <c r="L95" s="35"/>
    </row>
    <row r="96" spans="1:12">
      <c r="A96" s="10" t="s">
        <v>168</v>
      </c>
      <c r="B96" s="11" t="s">
        <v>81</v>
      </c>
      <c r="C96" s="12">
        <v>2</v>
      </c>
      <c r="D96" s="12" t="s">
        <v>14</v>
      </c>
      <c r="E96" s="33" t="s">
        <v>15</v>
      </c>
      <c r="F96" s="34">
        <v>8064</v>
      </c>
      <c r="G96">
        <v>2.5</v>
      </c>
      <c r="H96">
        <v>2.5</v>
      </c>
      <c r="I96">
        <v>2.9</v>
      </c>
      <c r="J96">
        <f t="shared" ref="J96:J117" si="0">AVERAGE(G96:I96)</f>
        <v>2.6333333333333333</v>
      </c>
      <c r="K96" s="61">
        <v>26.7</v>
      </c>
      <c r="L96" s="35"/>
    </row>
    <row r="97" spans="1:12">
      <c r="A97" s="10" t="s">
        <v>168</v>
      </c>
      <c r="B97" s="11" t="s">
        <v>81</v>
      </c>
      <c r="C97" s="12">
        <v>2</v>
      </c>
      <c r="D97" s="12" t="s">
        <v>14</v>
      </c>
      <c r="E97" s="33" t="s">
        <v>15</v>
      </c>
      <c r="F97" s="34">
        <v>8065</v>
      </c>
      <c r="G97">
        <v>2.5</v>
      </c>
      <c r="H97">
        <v>2.4</v>
      </c>
      <c r="I97" t="s">
        <v>52</v>
      </c>
      <c r="J97">
        <f t="shared" si="0"/>
        <v>2.4500000000000002</v>
      </c>
      <c r="K97" s="61">
        <v>29.4</v>
      </c>
      <c r="L97" s="35"/>
    </row>
    <row r="98" spans="1:12">
      <c r="A98" s="10" t="s">
        <v>168</v>
      </c>
      <c r="B98" s="11" t="s">
        <v>81</v>
      </c>
      <c r="C98" s="12">
        <v>2</v>
      </c>
      <c r="D98" s="12" t="s">
        <v>14</v>
      </c>
      <c r="E98" s="33" t="s">
        <v>15</v>
      </c>
      <c r="F98" s="34">
        <v>8067</v>
      </c>
      <c r="G98">
        <v>2.2000000000000002</v>
      </c>
      <c r="H98">
        <v>1.5</v>
      </c>
      <c r="I98">
        <v>2.6</v>
      </c>
      <c r="J98">
        <f t="shared" si="0"/>
        <v>2.1</v>
      </c>
      <c r="K98" s="61">
        <v>31.5</v>
      </c>
      <c r="L98" s="35"/>
    </row>
    <row r="99" spans="1:12">
      <c r="A99" s="10" t="s">
        <v>168</v>
      </c>
      <c r="B99" s="11" t="s">
        <v>81</v>
      </c>
      <c r="C99" s="12">
        <v>2</v>
      </c>
      <c r="D99" s="12" t="s">
        <v>14</v>
      </c>
      <c r="E99" s="33" t="s">
        <v>15</v>
      </c>
      <c r="F99" s="34">
        <v>8068</v>
      </c>
      <c r="G99">
        <v>2.7</v>
      </c>
      <c r="H99">
        <v>2.8</v>
      </c>
      <c r="I99" t="s">
        <v>52</v>
      </c>
      <c r="J99">
        <f t="shared" si="0"/>
        <v>2.75</v>
      </c>
      <c r="K99" s="61">
        <v>31.8</v>
      </c>
      <c r="L99" s="35"/>
    </row>
    <row r="100" spans="1:12">
      <c r="A100" s="10" t="s">
        <v>168</v>
      </c>
      <c r="B100" s="11" t="s">
        <v>81</v>
      </c>
      <c r="C100" s="12">
        <v>2</v>
      </c>
      <c r="D100" s="12" t="s">
        <v>14</v>
      </c>
      <c r="E100" s="33" t="s">
        <v>16</v>
      </c>
      <c r="F100" s="34">
        <v>8089</v>
      </c>
      <c r="G100">
        <v>2.2000000000000002</v>
      </c>
      <c r="H100">
        <v>1.9</v>
      </c>
      <c r="I100">
        <v>3</v>
      </c>
      <c r="J100">
        <f t="shared" si="0"/>
        <v>2.3666666666666667</v>
      </c>
      <c r="K100" s="61">
        <v>33.6</v>
      </c>
      <c r="L100" s="35"/>
    </row>
    <row r="101" spans="1:12">
      <c r="A101" s="10" t="s">
        <v>168</v>
      </c>
      <c r="B101" s="11" t="s">
        <v>81</v>
      </c>
      <c r="C101" s="12">
        <v>2</v>
      </c>
      <c r="D101" s="12" t="s">
        <v>14</v>
      </c>
      <c r="E101" s="33" t="s">
        <v>16</v>
      </c>
      <c r="F101" s="34">
        <v>8093</v>
      </c>
      <c r="G101">
        <v>2.5</v>
      </c>
      <c r="H101">
        <v>2.4</v>
      </c>
      <c r="I101" t="s">
        <v>52</v>
      </c>
      <c r="J101">
        <f t="shared" si="0"/>
        <v>2.4500000000000002</v>
      </c>
      <c r="K101" s="61">
        <v>24.9</v>
      </c>
      <c r="L101" s="35"/>
    </row>
    <row r="102" spans="1:12">
      <c r="A102" s="10" t="s">
        <v>168</v>
      </c>
      <c r="B102" s="11" t="s">
        <v>81</v>
      </c>
      <c r="C102" s="12">
        <v>2</v>
      </c>
      <c r="D102" s="12" t="s">
        <v>14</v>
      </c>
      <c r="E102" s="33" t="s">
        <v>16</v>
      </c>
      <c r="F102" s="34">
        <v>8095</v>
      </c>
      <c r="G102">
        <v>2.1</v>
      </c>
      <c r="H102">
        <v>1.6</v>
      </c>
      <c r="I102">
        <v>2.4</v>
      </c>
      <c r="J102">
        <f t="shared" si="0"/>
        <v>2.0333333333333332</v>
      </c>
      <c r="K102" s="61">
        <v>17.5</v>
      </c>
      <c r="L102" s="64"/>
    </row>
    <row r="103" spans="1:12">
      <c r="A103" s="10" t="s">
        <v>168</v>
      </c>
      <c r="B103" s="11" t="s">
        <v>81</v>
      </c>
      <c r="C103" s="12">
        <v>2</v>
      </c>
      <c r="D103" s="12" t="s">
        <v>14</v>
      </c>
      <c r="E103" s="33" t="s">
        <v>16</v>
      </c>
      <c r="F103" s="34">
        <v>8096</v>
      </c>
      <c r="G103">
        <v>3.4</v>
      </c>
      <c r="H103">
        <v>2.7</v>
      </c>
      <c r="I103">
        <v>3.1</v>
      </c>
      <c r="J103">
        <f t="shared" si="0"/>
        <v>3.0666666666666664</v>
      </c>
      <c r="K103" s="61">
        <v>24.8</v>
      </c>
      <c r="L103" s="35"/>
    </row>
    <row r="104" spans="1:12">
      <c r="A104" s="10" t="s">
        <v>168</v>
      </c>
      <c r="B104" s="11" t="s">
        <v>81</v>
      </c>
      <c r="C104" s="12">
        <v>2</v>
      </c>
      <c r="D104" s="12" t="s">
        <v>14</v>
      </c>
      <c r="E104" s="33" t="s">
        <v>17</v>
      </c>
      <c r="F104" s="34">
        <v>8099</v>
      </c>
      <c r="G104">
        <v>2.4</v>
      </c>
      <c r="H104">
        <v>2.1</v>
      </c>
      <c r="I104">
        <v>3.5</v>
      </c>
      <c r="J104">
        <f t="shared" si="0"/>
        <v>2.6666666666666665</v>
      </c>
      <c r="K104" s="61">
        <v>25</v>
      </c>
      <c r="L104" s="35"/>
    </row>
    <row r="105" spans="1:12">
      <c r="A105" s="10" t="s">
        <v>168</v>
      </c>
      <c r="B105" s="11" t="s">
        <v>81</v>
      </c>
      <c r="C105" s="12">
        <v>2</v>
      </c>
      <c r="D105" s="12" t="s">
        <v>14</v>
      </c>
      <c r="E105" s="33" t="s">
        <v>17</v>
      </c>
      <c r="F105" s="34">
        <v>8102</v>
      </c>
      <c r="G105">
        <v>2.6</v>
      </c>
      <c r="H105">
        <v>2.2999999999999998</v>
      </c>
      <c r="I105">
        <v>2.6</v>
      </c>
      <c r="J105">
        <f t="shared" si="0"/>
        <v>2.5</v>
      </c>
      <c r="K105" s="61">
        <v>29.9</v>
      </c>
      <c r="L105" s="35"/>
    </row>
    <row r="106" spans="1:12">
      <c r="A106" s="10" t="s">
        <v>168</v>
      </c>
      <c r="B106" s="11" t="s">
        <v>81</v>
      </c>
      <c r="C106" s="12">
        <v>2</v>
      </c>
      <c r="D106" s="12" t="s">
        <v>14</v>
      </c>
      <c r="E106" s="33" t="s">
        <v>17</v>
      </c>
      <c r="F106" s="34">
        <v>8105</v>
      </c>
      <c r="G106">
        <v>2.6</v>
      </c>
      <c r="H106">
        <v>2.6</v>
      </c>
      <c r="I106">
        <v>3</v>
      </c>
      <c r="J106">
        <f t="shared" si="0"/>
        <v>2.7333333333333329</v>
      </c>
      <c r="K106" s="61">
        <v>33.6</v>
      </c>
      <c r="L106" s="35"/>
    </row>
    <row r="107" spans="1:12">
      <c r="A107" s="10" t="s">
        <v>168</v>
      </c>
      <c r="B107" s="11" t="s">
        <v>81</v>
      </c>
      <c r="C107" s="12">
        <v>2</v>
      </c>
      <c r="D107" s="12" t="s">
        <v>14</v>
      </c>
      <c r="E107" s="33" t="s">
        <v>26</v>
      </c>
      <c r="F107" s="34">
        <v>8069</v>
      </c>
      <c r="G107">
        <v>2.2000000000000002</v>
      </c>
      <c r="H107">
        <v>1.9</v>
      </c>
      <c r="I107">
        <v>2.4</v>
      </c>
      <c r="J107">
        <f t="shared" si="0"/>
        <v>2.1666666666666665</v>
      </c>
      <c r="K107" s="61">
        <v>20.7</v>
      </c>
      <c r="L107" s="35"/>
    </row>
    <row r="108" spans="1:12">
      <c r="A108" s="10" t="s">
        <v>168</v>
      </c>
      <c r="B108" s="11" t="s">
        <v>81</v>
      </c>
      <c r="C108" s="12">
        <v>2</v>
      </c>
      <c r="D108" s="12" t="s">
        <v>14</v>
      </c>
      <c r="E108" s="33" t="s">
        <v>27</v>
      </c>
      <c r="F108" s="34">
        <v>8085</v>
      </c>
      <c r="G108">
        <v>2.5</v>
      </c>
      <c r="H108">
        <v>2</v>
      </c>
      <c r="I108" t="s">
        <v>52</v>
      </c>
      <c r="J108">
        <f t="shared" si="0"/>
        <v>2.25</v>
      </c>
      <c r="K108" s="61">
        <v>31.2</v>
      </c>
      <c r="L108" s="35"/>
    </row>
    <row r="109" spans="1:12">
      <c r="A109" s="10" t="s">
        <v>168</v>
      </c>
      <c r="B109" s="11" t="s">
        <v>81</v>
      </c>
      <c r="C109" s="12">
        <v>2</v>
      </c>
      <c r="D109" s="12" t="s">
        <v>14</v>
      </c>
      <c r="E109" s="33" t="s">
        <v>27</v>
      </c>
      <c r="F109" s="34">
        <v>8087</v>
      </c>
      <c r="G109" t="s">
        <v>52</v>
      </c>
      <c r="H109">
        <v>2.1</v>
      </c>
      <c r="I109" t="s">
        <v>52</v>
      </c>
      <c r="J109">
        <f t="shared" si="0"/>
        <v>2.1</v>
      </c>
      <c r="K109" s="61">
        <v>17.5</v>
      </c>
      <c r="L109" s="35"/>
    </row>
    <row r="110" spans="1:12">
      <c r="A110" s="10" t="s">
        <v>168</v>
      </c>
      <c r="B110" s="11" t="s">
        <v>81</v>
      </c>
      <c r="C110" s="12">
        <v>2</v>
      </c>
      <c r="D110" s="12" t="s">
        <v>14</v>
      </c>
      <c r="E110" s="33" t="s">
        <v>27</v>
      </c>
      <c r="F110" s="34">
        <v>8088</v>
      </c>
      <c r="G110">
        <v>2.8</v>
      </c>
      <c r="H110">
        <v>2.9</v>
      </c>
      <c r="I110">
        <v>3.4</v>
      </c>
      <c r="J110">
        <f t="shared" si="0"/>
        <v>3.0333333333333332</v>
      </c>
      <c r="K110" s="61">
        <v>28.8</v>
      </c>
      <c r="L110" s="35"/>
    </row>
    <row r="111" spans="1:12">
      <c r="A111" s="10" t="s">
        <v>168</v>
      </c>
      <c r="B111" s="11" t="s">
        <v>81</v>
      </c>
      <c r="C111" s="12">
        <v>2</v>
      </c>
      <c r="D111" s="12" t="s">
        <v>14</v>
      </c>
      <c r="E111" s="33" t="s">
        <v>27</v>
      </c>
      <c r="F111" s="34">
        <v>8090</v>
      </c>
      <c r="G111">
        <v>2.5</v>
      </c>
      <c r="H111">
        <v>2.5</v>
      </c>
      <c r="I111" t="s">
        <v>52</v>
      </c>
      <c r="J111">
        <f t="shared" si="0"/>
        <v>2.5</v>
      </c>
      <c r="K111" s="61">
        <v>34.799999999999997</v>
      </c>
      <c r="L111" s="35"/>
    </row>
    <row r="112" spans="1:12">
      <c r="A112" s="10" t="s">
        <v>168</v>
      </c>
      <c r="B112" s="11" t="s">
        <v>81</v>
      </c>
      <c r="C112" s="12">
        <v>2</v>
      </c>
      <c r="D112" s="12" t="s">
        <v>14</v>
      </c>
      <c r="E112" s="33" t="s">
        <v>27</v>
      </c>
      <c r="F112" s="34">
        <v>8091</v>
      </c>
      <c r="G112">
        <v>2.6</v>
      </c>
      <c r="H112">
        <v>2.9</v>
      </c>
      <c r="I112">
        <v>4</v>
      </c>
      <c r="J112">
        <f t="shared" si="0"/>
        <v>3.1666666666666665</v>
      </c>
      <c r="K112" s="61">
        <v>27.3</v>
      </c>
      <c r="L112" s="35"/>
    </row>
    <row r="113" spans="1:11">
      <c r="A113" s="10" t="s">
        <v>168</v>
      </c>
      <c r="B113" s="11" t="s">
        <v>81</v>
      </c>
      <c r="C113" s="12">
        <v>2</v>
      </c>
      <c r="D113" s="12" t="s">
        <v>14</v>
      </c>
      <c r="E113" s="33" t="s">
        <v>18</v>
      </c>
      <c r="F113" s="34">
        <v>8110</v>
      </c>
      <c r="G113" t="s">
        <v>52</v>
      </c>
      <c r="H113">
        <v>2.5</v>
      </c>
      <c r="I113" t="s">
        <v>52</v>
      </c>
      <c r="J113">
        <f t="shared" si="0"/>
        <v>2.5</v>
      </c>
      <c r="K113" s="61">
        <v>28.6</v>
      </c>
    </row>
    <row r="114" spans="1:11">
      <c r="A114" s="10" t="s">
        <v>168</v>
      </c>
      <c r="B114" s="11" t="s">
        <v>81</v>
      </c>
      <c r="C114" s="12">
        <v>2</v>
      </c>
      <c r="D114" s="12" t="s">
        <v>14</v>
      </c>
      <c r="E114" s="33" t="s">
        <v>30</v>
      </c>
      <c r="F114" s="34">
        <v>8077</v>
      </c>
      <c r="G114">
        <v>2.5</v>
      </c>
      <c r="H114">
        <v>2.5</v>
      </c>
      <c r="I114">
        <v>3.1</v>
      </c>
      <c r="J114">
        <f t="shared" si="0"/>
        <v>2.6999999999999997</v>
      </c>
      <c r="K114" s="61">
        <v>22.7</v>
      </c>
    </row>
    <row r="115" spans="1:11">
      <c r="A115" s="10" t="s">
        <v>168</v>
      </c>
      <c r="B115" s="11" t="s">
        <v>81</v>
      </c>
      <c r="C115" s="12">
        <v>2</v>
      </c>
      <c r="D115" s="12" t="s">
        <v>14</v>
      </c>
      <c r="E115" s="33" t="s">
        <v>19</v>
      </c>
      <c r="F115" s="34">
        <v>8078</v>
      </c>
      <c r="G115">
        <v>2.4</v>
      </c>
      <c r="H115">
        <v>2.2999999999999998</v>
      </c>
      <c r="I115" t="s">
        <v>52</v>
      </c>
      <c r="J115">
        <f t="shared" si="0"/>
        <v>2.3499999999999996</v>
      </c>
      <c r="K115" s="61">
        <v>26.1</v>
      </c>
    </row>
    <row r="116" spans="1:11">
      <c r="A116" s="10" t="s">
        <v>168</v>
      </c>
      <c r="B116" s="11" t="s">
        <v>81</v>
      </c>
      <c r="C116" s="12">
        <v>2</v>
      </c>
      <c r="D116" s="12" t="s">
        <v>14</v>
      </c>
      <c r="E116" s="33" t="s">
        <v>19</v>
      </c>
      <c r="F116" s="34">
        <v>8081</v>
      </c>
      <c r="G116">
        <v>1.8</v>
      </c>
      <c r="H116" t="s">
        <v>52</v>
      </c>
      <c r="I116" t="s">
        <v>52</v>
      </c>
      <c r="J116">
        <f t="shared" si="0"/>
        <v>1.8</v>
      </c>
      <c r="K116" s="61">
        <v>30.9</v>
      </c>
    </row>
    <row r="117" spans="1:11">
      <c r="A117" s="10" t="s">
        <v>168</v>
      </c>
      <c r="B117" s="11" t="s">
        <v>81</v>
      </c>
      <c r="C117" s="12">
        <v>2</v>
      </c>
      <c r="D117" s="12" t="s">
        <v>14</v>
      </c>
      <c r="E117" s="33" t="s">
        <v>19</v>
      </c>
      <c r="F117" s="34">
        <v>8082</v>
      </c>
      <c r="G117">
        <v>2.1</v>
      </c>
      <c r="H117">
        <v>2</v>
      </c>
      <c r="I117" t="s">
        <v>52</v>
      </c>
      <c r="J117">
        <f t="shared" si="0"/>
        <v>2.0499999999999998</v>
      </c>
      <c r="K117" s="61">
        <v>29.5</v>
      </c>
    </row>
    <row r="119" spans="1:11">
      <c r="I119" t="s">
        <v>170</v>
      </c>
      <c r="J119">
        <f>AVERAGE(J95:J117)</f>
        <v>2.4579710144927533</v>
      </c>
    </row>
    <row r="121" spans="1:11">
      <c r="A121" t="s">
        <v>177</v>
      </c>
    </row>
    <row r="122" spans="1:11">
      <c r="A122" s="10" t="s">
        <v>168</v>
      </c>
      <c r="B122" s="11" t="s">
        <v>81</v>
      </c>
      <c r="C122" s="12">
        <v>2</v>
      </c>
      <c r="D122" s="12" t="s">
        <v>14</v>
      </c>
      <c r="E122" s="33" t="s">
        <v>15</v>
      </c>
      <c r="F122" s="34">
        <v>8066</v>
      </c>
      <c r="G122" t="s">
        <v>52</v>
      </c>
      <c r="H122" t="s">
        <v>52</v>
      </c>
      <c r="I122" t="s">
        <v>52</v>
      </c>
    </row>
    <row r="123" spans="1:11">
      <c r="A123" s="10" t="s">
        <v>168</v>
      </c>
      <c r="B123" s="11" t="s">
        <v>81</v>
      </c>
      <c r="C123" s="12">
        <v>2</v>
      </c>
      <c r="D123" s="12" t="s">
        <v>14</v>
      </c>
      <c r="E123" s="33" t="s">
        <v>27</v>
      </c>
      <c r="F123" s="34">
        <v>8086</v>
      </c>
      <c r="G123" t="s">
        <v>52</v>
      </c>
      <c r="H123" t="s">
        <v>52</v>
      </c>
      <c r="I123" t="s">
        <v>52</v>
      </c>
    </row>
  </sheetData>
  <mergeCells count="4">
    <mergeCell ref="C1:D1"/>
    <mergeCell ref="H1:I1"/>
    <mergeCell ref="C93:D93"/>
    <mergeCell ref="H93:I9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L123"/>
  <sheetViews>
    <sheetView topLeftCell="A69" workbookViewId="0">
      <selection activeCell="G89" sqref="G89"/>
    </sheetView>
  </sheetViews>
  <sheetFormatPr defaultRowHeight="15"/>
  <cols>
    <col min="1" max="1" width="9.7109375" bestFit="1" customWidth="1"/>
    <col min="7" max="7" width="12" bestFit="1" customWidth="1"/>
    <col min="8" max="8" width="12.85546875" bestFit="1" customWidth="1"/>
    <col min="9" max="9" width="9.85546875" bestFit="1" customWidth="1"/>
    <col min="10" max="10" width="12.71093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81</v>
      </c>
      <c r="C3" s="12">
        <v>1</v>
      </c>
      <c r="D3" s="12" t="s">
        <v>36</v>
      </c>
      <c r="E3" s="33" t="s">
        <v>15</v>
      </c>
      <c r="F3" s="34">
        <v>8025</v>
      </c>
      <c r="G3">
        <v>1.9</v>
      </c>
      <c r="H3">
        <v>9.4</v>
      </c>
      <c r="I3">
        <v>-7.2</v>
      </c>
      <c r="J3" t="s">
        <v>83</v>
      </c>
    </row>
    <row r="4" spans="1:11">
      <c r="A4" s="10">
        <v>41343</v>
      </c>
      <c r="B4" s="11" t="s">
        <v>81</v>
      </c>
      <c r="C4" s="12">
        <v>1</v>
      </c>
      <c r="D4" s="12" t="s">
        <v>36</v>
      </c>
      <c r="E4" s="33" t="s">
        <v>15</v>
      </c>
      <c r="F4" s="34">
        <v>8056</v>
      </c>
      <c r="G4">
        <v>2.2999999999999998</v>
      </c>
      <c r="H4">
        <v>9.4</v>
      </c>
      <c r="I4">
        <v>-7.2</v>
      </c>
      <c r="J4" t="s">
        <v>83</v>
      </c>
    </row>
    <row r="5" spans="1:11">
      <c r="A5" s="10">
        <v>41343</v>
      </c>
      <c r="B5" s="11" t="s">
        <v>81</v>
      </c>
      <c r="C5" s="12">
        <v>1</v>
      </c>
      <c r="D5" s="12" t="s">
        <v>36</v>
      </c>
      <c r="E5" s="33" t="s">
        <v>15</v>
      </c>
      <c r="F5" s="34">
        <v>8057</v>
      </c>
      <c r="G5">
        <v>2.2000000000000002</v>
      </c>
      <c r="H5">
        <v>9.4</v>
      </c>
      <c r="I5">
        <v>-7.2</v>
      </c>
      <c r="J5" t="s">
        <v>83</v>
      </c>
    </row>
    <row r="6" spans="1:11">
      <c r="A6" s="10">
        <v>41343</v>
      </c>
      <c r="B6" s="11" t="s">
        <v>81</v>
      </c>
      <c r="C6" s="12">
        <v>1</v>
      </c>
      <c r="D6" s="12" t="s">
        <v>36</v>
      </c>
      <c r="E6" s="33" t="s">
        <v>15</v>
      </c>
      <c r="F6" s="34">
        <v>8058</v>
      </c>
      <c r="G6" t="s">
        <v>52</v>
      </c>
      <c r="H6">
        <v>9.4</v>
      </c>
      <c r="I6">
        <v>-7.2</v>
      </c>
      <c r="J6" t="s">
        <v>83</v>
      </c>
      <c r="K6" t="s">
        <v>67</v>
      </c>
    </row>
    <row r="7" spans="1:11">
      <c r="A7" s="10">
        <v>41343</v>
      </c>
      <c r="B7" s="11" t="s">
        <v>81</v>
      </c>
      <c r="C7" s="12">
        <v>1</v>
      </c>
      <c r="D7" s="12" t="s">
        <v>36</v>
      </c>
      <c r="E7" s="22" t="s">
        <v>15</v>
      </c>
      <c r="F7" s="34">
        <v>8060</v>
      </c>
      <c r="G7">
        <v>2.7</v>
      </c>
      <c r="H7">
        <v>9.4</v>
      </c>
      <c r="I7">
        <v>-7.2</v>
      </c>
      <c r="J7" t="s">
        <v>83</v>
      </c>
    </row>
    <row r="8" spans="1:11">
      <c r="A8" s="10">
        <v>41343</v>
      </c>
      <c r="B8" s="11" t="s">
        <v>81</v>
      </c>
      <c r="C8" s="12">
        <v>1</v>
      </c>
      <c r="D8" s="12" t="s">
        <v>36</v>
      </c>
      <c r="E8" s="33" t="s">
        <v>16</v>
      </c>
      <c r="F8" s="34">
        <v>8017</v>
      </c>
      <c r="G8">
        <v>3.3</v>
      </c>
      <c r="H8">
        <v>9.4</v>
      </c>
      <c r="I8">
        <v>-7.2</v>
      </c>
      <c r="J8" t="s">
        <v>83</v>
      </c>
    </row>
    <row r="9" spans="1:11">
      <c r="A9" s="10">
        <v>41343</v>
      </c>
      <c r="B9" s="11" t="s">
        <v>81</v>
      </c>
      <c r="C9" s="12">
        <v>1</v>
      </c>
      <c r="D9" s="12" t="s">
        <v>36</v>
      </c>
      <c r="E9" s="33" t="s">
        <v>16</v>
      </c>
      <c r="F9" s="34">
        <v>8023</v>
      </c>
      <c r="G9" t="s">
        <v>52</v>
      </c>
      <c r="H9">
        <v>9.4</v>
      </c>
      <c r="I9">
        <v>-7.2</v>
      </c>
      <c r="J9" t="s">
        <v>83</v>
      </c>
      <c r="K9" t="s">
        <v>67</v>
      </c>
    </row>
    <row r="10" spans="1:11">
      <c r="A10" s="10">
        <v>41343</v>
      </c>
      <c r="B10" s="11" t="s">
        <v>81</v>
      </c>
      <c r="C10" s="12">
        <v>1</v>
      </c>
      <c r="D10" s="12" t="s">
        <v>36</v>
      </c>
      <c r="E10" s="33" t="s">
        <v>16</v>
      </c>
      <c r="F10" s="34">
        <v>8024</v>
      </c>
      <c r="G10" t="s">
        <v>52</v>
      </c>
      <c r="H10">
        <v>9.4</v>
      </c>
      <c r="I10">
        <v>-7.2</v>
      </c>
      <c r="J10" t="s">
        <v>83</v>
      </c>
      <c r="K10" t="s">
        <v>67</v>
      </c>
    </row>
    <row r="11" spans="1:11">
      <c r="A11" s="10">
        <v>41343</v>
      </c>
      <c r="B11" s="11" t="s">
        <v>81</v>
      </c>
      <c r="C11" s="12">
        <v>1</v>
      </c>
      <c r="D11" s="12" t="s">
        <v>36</v>
      </c>
      <c r="E11" s="33" t="s">
        <v>16</v>
      </c>
      <c r="F11" s="34">
        <v>8027</v>
      </c>
      <c r="G11">
        <v>4</v>
      </c>
      <c r="H11">
        <v>9.4</v>
      </c>
      <c r="I11">
        <v>-7.2</v>
      </c>
      <c r="J11" t="s">
        <v>83</v>
      </c>
    </row>
    <row r="12" spans="1:11">
      <c r="A12" s="10">
        <v>41343</v>
      </c>
      <c r="B12" s="11" t="s">
        <v>81</v>
      </c>
      <c r="C12" s="12">
        <v>1</v>
      </c>
      <c r="D12" s="12" t="s">
        <v>36</v>
      </c>
      <c r="E12" s="33" t="s">
        <v>16</v>
      </c>
      <c r="F12" s="34">
        <v>8028</v>
      </c>
      <c r="G12">
        <v>2.2000000000000002</v>
      </c>
      <c r="H12">
        <v>9.4</v>
      </c>
      <c r="I12">
        <v>-7.2</v>
      </c>
      <c r="J12" t="s">
        <v>83</v>
      </c>
    </row>
    <row r="13" spans="1:11">
      <c r="A13" s="10">
        <v>41343</v>
      </c>
      <c r="B13" s="11" t="s">
        <v>81</v>
      </c>
      <c r="C13" s="12">
        <v>1</v>
      </c>
      <c r="D13" s="12" t="s">
        <v>36</v>
      </c>
      <c r="E13" s="33" t="s">
        <v>17</v>
      </c>
      <c r="F13" s="34">
        <v>8016</v>
      </c>
      <c r="G13" t="s">
        <v>52</v>
      </c>
      <c r="H13">
        <v>9.4</v>
      </c>
      <c r="I13">
        <v>-7.2</v>
      </c>
      <c r="J13" t="s">
        <v>83</v>
      </c>
      <c r="K13" t="s">
        <v>67</v>
      </c>
    </row>
    <row r="14" spans="1:11">
      <c r="A14" s="10">
        <v>41343</v>
      </c>
      <c r="B14" s="11" t="s">
        <v>81</v>
      </c>
      <c r="C14" s="12">
        <v>1</v>
      </c>
      <c r="D14" s="12" t="s">
        <v>36</v>
      </c>
      <c r="E14" s="33" t="s">
        <v>26</v>
      </c>
      <c r="F14" s="34">
        <v>8052</v>
      </c>
      <c r="G14">
        <v>3.2</v>
      </c>
      <c r="H14">
        <v>9.4</v>
      </c>
      <c r="I14">
        <v>-7.2</v>
      </c>
      <c r="J14" t="s">
        <v>83</v>
      </c>
    </row>
    <row r="15" spans="1:11">
      <c r="A15" s="10">
        <v>41343</v>
      </c>
      <c r="B15" s="11" t="s">
        <v>81</v>
      </c>
      <c r="C15" s="12">
        <v>1</v>
      </c>
      <c r="D15" s="12" t="s">
        <v>36</v>
      </c>
      <c r="E15" s="33" t="s">
        <v>26</v>
      </c>
      <c r="F15" s="34">
        <v>8055</v>
      </c>
      <c r="G15">
        <v>2.9</v>
      </c>
      <c r="H15">
        <v>9.4</v>
      </c>
      <c r="I15">
        <v>-7.2</v>
      </c>
      <c r="J15" t="s">
        <v>83</v>
      </c>
    </row>
    <row r="16" spans="1:11">
      <c r="A16" s="10">
        <v>41343</v>
      </c>
      <c r="B16" s="11" t="s">
        <v>81</v>
      </c>
      <c r="C16" s="12">
        <v>1</v>
      </c>
      <c r="D16" s="12" t="s">
        <v>36</v>
      </c>
      <c r="E16" s="33" t="s">
        <v>27</v>
      </c>
      <c r="F16" s="34">
        <v>8029</v>
      </c>
      <c r="G16">
        <v>2.7</v>
      </c>
      <c r="H16">
        <v>9.4</v>
      </c>
      <c r="I16">
        <v>-7.2</v>
      </c>
      <c r="J16" t="s">
        <v>83</v>
      </c>
    </row>
    <row r="17" spans="1:11">
      <c r="A17" s="10">
        <v>41343</v>
      </c>
      <c r="B17" s="11" t="s">
        <v>81</v>
      </c>
      <c r="C17" s="12">
        <v>1</v>
      </c>
      <c r="D17" s="12" t="s">
        <v>36</v>
      </c>
      <c r="E17" s="33" t="s">
        <v>27</v>
      </c>
      <c r="F17" s="34">
        <v>8032</v>
      </c>
      <c r="G17">
        <v>2.6</v>
      </c>
      <c r="H17">
        <v>9.4</v>
      </c>
      <c r="I17">
        <v>-7.2</v>
      </c>
      <c r="J17" t="s">
        <v>83</v>
      </c>
    </row>
    <row r="18" spans="1:11">
      <c r="A18" s="10">
        <v>41343</v>
      </c>
      <c r="B18" s="11" t="s">
        <v>81</v>
      </c>
      <c r="C18" s="12">
        <v>1</v>
      </c>
      <c r="D18" s="12" t="s">
        <v>36</v>
      </c>
      <c r="E18" s="33" t="s">
        <v>18</v>
      </c>
      <c r="F18" s="34">
        <v>1102</v>
      </c>
      <c r="G18">
        <v>2.4</v>
      </c>
      <c r="H18">
        <v>9.4</v>
      </c>
      <c r="I18">
        <v>-7.2</v>
      </c>
      <c r="J18" t="s">
        <v>83</v>
      </c>
    </row>
    <row r="19" spans="1:11">
      <c r="A19" s="10">
        <v>41343</v>
      </c>
      <c r="B19" s="11" t="s">
        <v>81</v>
      </c>
      <c r="C19" s="12">
        <v>1</v>
      </c>
      <c r="D19" s="12" t="s">
        <v>36</v>
      </c>
      <c r="E19" s="33" t="s">
        <v>18</v>
      </c>
      <c r="F19" s="34">
        <v>8010</v>
      </c>
      <c r="G19">
        <v>2.2999999999999998</v>
      </c>
      <c r="H19">
        <v>9.4</v>
      </c>
      <c r="I19">
        <v>-7.2</v>
      </c>
      <c r="J19" t="s">
        <v>83</v>
      </c>
    </row>
    <row r="20" spans="1:11">
      <c r="A20" s="10">
        <v>41343</v>
      </c>
      <c r="B20" s="11" t="s">
        <v>81</v>
      </c>
      <c r="C20" s="12">
        <v>1</v>
      </c>
      <c r="D20" s="12" t="s">
        <v>36</v>
      </c>
      <c r="E20" s="33" t="s">
        <v>18</v>
      </c>
      <c r="F20" s="34">
        <v>8012</v>
      </c>
      <c r="G20">
        <v>2</v>
      </c>
      <c r="H20">
        <v>9.4</v>
      </c>
      <c r="I20">
        <v>-7.2</v>
      </c>
      <c r="J20" t="s">
        <v>83</v>
      </c>
    </row>
    <row r="21" spans="1:11">
      <c r="A21" s="10">
        <v>41343</v>
      </c>
      <c r="B21" s="11" t="s">
        <v>81</v>
      </c>
      <c r="C21" s="12">
        <v>1</v>
      </c>
      <c r="D21" s="12" t="s">
        <v>36</v>
      </c>
      <c r="E21" s="33" t="s">
        <v>30</v>
      </c>
      <c r="F21" s="34">
        <v>8045</v>
      </c>
      <c r="G21">
        <v>2.9</v>
      </c>
      <c r="H21">
        <v>9.4</v>
      </c>
      <c r="I21">
        <v>-7.2</v>
      </c>
      <c r="J21" t="s">
        <v>83</v>
      </c>
    </row>
    <row r="22" spans="1:11">
      <c r="A22" s="10">
        <v>41343</v>
      </c>
      <c r="B22" s="11" t="s">
        <v>81</v>
      </c>
      <c r="C22" s="12">
        <v>1</v>
      </c>
      <c r="D22" s="12" t="s">
        <v>36</v>
      </c>
      <c r="E22" s="33" t="s">
        <v>30</v>
      </c>
      <c r="F22" s="34">
        <v>8048</v>
      </c>
      <c r="G22">
        <v>2.2999999999999998</v>
      </c>
      <c r="H22">
        <v>9.4</v>
      </c>
      <c r="I22">
        <v>-7.2</v>
      </c>
      <c r="J22" t="s">
        <v>83</v>
      </c>
    </row>
    <row r="23" spans="1:11">
      <c r="A23" s="10">
        <v>41343</v>
      </c>
      <c r="B23" s="11" t="s">
        <v>81</v>
      </c>
      <c r="C23" s="12">
        <v>1</v>
      </c>
      <c r="D23" s="12" t="s">
        <v>36</v>
      </c>
      <c r="E23" s="33" t="s">
        <v>30</v>
      </c>
      <c r="F23" s="34">
        <v>8049</v>
      </c>
      <c r="G23">
        <v>2.9</v>
      </c>
      <c r="H23">
        <v>9.4</v>
      </c>
      <c r="I23">
        <v>-7.2</v>
      </c>
      <c r="J23" t="s">
        <v>83</v>
      </c>
    </row>
    <row r="24" spans="1:11">
      <c r="A24" s="10">
        <v>41343</v>
      </c>
      <c r="B24" s="11" t="s">
        <v>81</v>
      </c>
      <c r="C24" s="12">
        <v>1</v>
      </c>
      <c r="D24" s="12" t="s">
        <v>36</v>
      </c>
      <c r="E24" s="33" t="s">
        <v>30</v>
      </c>
      <c r="F24" s="34">
        <v>8050</v>
      </c>
      <c r="G24" t="s">
        <v>52</v>
      </c>
      <c r="H24">
        <v>9.4</v>
      </c>
      <c r="I24">
        <v>-7.2</v>
      </c>
      <c r="J24" t="s">
        <v>83</v>
      </c>
      <c r="K24" t="s">
        <v>67</v>
      </c>
    </row>
    <row r="25" spans="1:11">
      <c r="A25" s="10">
        <v>41343</v>
      </c>
      <c r="B25" s="11" t="s">
        <v>81</v>
      </c>
      <c r="C25" s="12">
        <v>1</v>
      </c>
      <c r="D25" s="12" t="s">
        <v>36</v>
      </c>
      <c r="E25" s="33" t="s">
        <v>30</v>
      </c>
      <c r="F25" s="34">
        <v>8051</v>
      </c>
      <c r="G25">
        <v>2</v>
      </c>
      <c r="H25">
        <v>9.4</v>
      </c>
      <c r="I25">
        <v>-7.2</v>
      </c>
      <c r="J25" t="s">
        <v>83</v>
      </c>
    </row>
    <row r="26" spans="1:11">
      <c r="A26" s="10">
        <v>41343</v>
      </c>
      <c r="B26" s="11" t="s">
        <v>81</v>
      </c>
      <c r="C26" s="12">
        <v>1</v>
      </c>
      <c r="D26" s="12" t="s">
        <v>36</v>
      </c>
      <c r="E26" s="33" t="s">
        <v>19</v>
      </c>
      <c r="F26" s="34">
        <v>8042</v>
      </c>
      <c r="G26">
        <v>2.5</v>
      </c>
      <c r="H26">
        <v>9.4</v>
      </c>
      <c r="I26">
        <v>-7.2</v>
      </c>
      <c r="J26" t="s">
        <v>83</v>
      </c>
    </row>
    <row r="27" spans="1:11">
      <c r="A27" s="10">
        <v>41343</v>
      </c>
      <c r="B27" s="11" t="s">
        <v>81</v>
      </c>
      <c r="C27" s="12">
        <v>1</v>
      </c>
      <c r="D27" s="12" t="s">
        <v>36</v>
      </c>
      <c r="E27" s="33" t="s">
        <v>20</v>
      </c>
      <c r="F27" s="34">
        <v>8004</v>
      </c>
      <c r="G27">
        <v>2.2999999999999998</v>
      </c>
      <c r="H27">
        <v>9.4</v>
      </c>
      <c r="I27">
        <v>-7.2</v>
      </c>
      <c r="J27" t="s">
        <v>83</v>
      </c>
    </row>
    <row r="29" spans="1:11">
      <c r="F29" t="s">
        <v>50</v>
      </c>
      <c r="G29">
        <f>AVERAGE(G3:G27)</f>
        <v>2.5799999999999992</v>
      </c>
    </row>
    <row r="30" spans="1:11">
      <c r="F30" t="s">
        <v>51</v>
      </c>
      <c r="G30">
        <f>STDEV(G3:G27)</f>
        <v>0.5146281232726807</v>
      </c>
    </row>
    <row r="33" spans="1:11">
      <c r="A33" s="10">
        <v>41358</v>
      </c>
      <c r="B33" s="11" t="s">
        <v>81</v>
      </c>
      <c r="C33" s="12">
        <v>1</v>
      </c>
      <c r="D33" s="12" t="s">
        <v>36</v>
      </c>
      <c r="E33" s="33" t="s">
        <v>15</v>
      </c>
      <c r="F33" s="34">
        <v>8025</v>
      </c>
      <c r="G33">
        <v>1.8</v>
      </c>
      <c r="H33">
        <v>6.1</v>
      </c>
      <c r="I33">
        <v>-7.2</v>
      </c>
      <c r="J33" t="s">
        <v>131</v>
      </c>
    </row>
    <row r="34" spans="1:11">
      <c r="A34" s="10">
        <v>41358</v>
      </c>
      <c r="B34" s="11" t="s">
        <v>81</v>
      </c>
      <c r="C34" s="12">
        <v>1</v>
      </c>
      <c r="D34" s="12" t="s">
        <v>36</v>
      </c>
      <c r="E34" s="33" t="s">
        <v>15</v>
      </c>
      <c r="F34" s="34">
        <v>8056</v>
      </c>
      <c r="G34">
        <v>2.2000000000000002</v>
      </c>
      <c r="H34">
        <v>6.1</v>
      </c>
      <c r="I34">
        <v>-7.2</v>
      </c>
      <c r="J34" t="s">
        <v>131</v>
      </c>
    </row>
    <row r="35" spans="1:11">
      <c r="A35" s="10">
        <v>41358</v>
      </c>
      <c r="B35" s="11" t="s">
        <v>81</v>
      </c>
      <c r="C35" s="12">
        <v>1</v>
      </c>
      <c r="D35" s="12" t="s">
        <v>36</v>
      </c>
      <c r="E35" s="33" t="s">
        <v>15</v>
      </c>
      <c r="F35" s="34">
        <v>8057</v>
      </c>
      <c r="G35">
        <v>2.2000000000000002</v>
      </c>
      <c r="H35">
        <v>6.1</v>
      </c>
      <c r="I35">
        <v>-7.2</v>
      </c>
      <c r="J35" t="s">
        <v>131</v>
      </c>
    </row>
    <row r="36" spans="1:11">
      <c r="A36" s="10">
        <v>41358</v>
      </c>
      <c r="B36" s="11" t="s">
        <v>81</v>
      </c>
      <c r="C36" s="12">
        <v>1</v>
      </c>
      <c r="D36" s="12" t="s">
        <v>36</v>
      </c>
      <c r="E36" s="33" t="s">
        <v>15</v>
      </c>
      <c r="F36" s="34">
        <v>8058</v>
      </c>
      <c r="G36" t="s">
        <v>52</v>
      </c>
      <c r="H36">
        <v>6.1</v>
      </c>
      <c r="I36">
        <v>-7.2</v>
      </c>
      <c r="J36" t="s">
        <v>131</v>
      </c>
      <c r="K36" t="s">
        <v>126</v>
      </c>
    </row>
    <row r="37" spans="1:11">
      <c r="A37" s="10">
        <v>41358</v>
      </c>
      <c r="B37" s="11" t="s">
        <v>81</v>
      </c>
      <c r="C37" s="12">
        <v>1</v>
      </c>
      <c r="D37" s="12" t="s">
        <v>36</v>
      </c>
      <c r="E37" s="22" t="s">
        <v>15</v>
      </c>
      <c r="F37" s="34">
        <v>8060</v>
      </c>
      <c r="G37" s="38" t="s">
        <v>52</v>
      </c>
      <c r="H37">
        <v>6.1</v>
      </c>
      <c r="I37">
        <v>-7.2</v>
      </c>
      <c r="J37" t="s">
        <v>131</v>
      </c>
      <c r="K37" t="s">
        <v>126</v>
      </c>
    </row>
    <row r="38" spans="1:11">
      <c r="A38" s="10">
        <v>41358</v>
      </c>
      <c r="B38" s="11" t="s">
        <v>81</v>
      </c>
      <c r="C38" s="12">
        <v>1</v>
      </c>
      <c r="D38" s="12" t="s">
        <v>36</v>
      </c>
      <c r="E38" s="33" t="s">
        <v>16</v>
      </c>
      <c r="F38" s="34">
        <v>8017</v>
      </c>
      <c r="G38">
        <v>2.2999999999999998</v>
      </c>
      <c r="H38">
        <v>6.1</v>
      </c>
      <c r="I38">
        <v>-7.2</v>
      </c>
      <c r="J38" t="s">
        <v>131</v>
      </c>
    </row>
    <row r="39" spans="1:11">
      <c r="A39" s="10">
        <v>41358</v>
      </c>
      <c r="B39" s="11" t="s">
        <v>81</v>
      </c>
      <c r="C39" s="12">
        <v>1</v>
      </c>
      <c r="D39" s="12" t="s">
        <v>36</v>
      </c>
      <c r="E39" s="33" t="s">
        <v>16</v>
      </c>
      <c r="F39" s="34">
        <v>8023</v>
      </c>
      <c r="G39" t="s">
        <v>52</v>
      </c>
      <c r="H39">
        <v>6.1</v>
      </c>
      <c r="I39">
        <v>-7.2</v>
      </c>
      <c r="J39" t="s">
        <v>131</v>
      </c>
      <c r="K39" t="s">
        <v>126</v>
      </c>
    </row>
    <row r="40" spans="1:11">
      <c r="A40" s="10">
        <v>41358</v>
      </c>
      <c r="B40" s="11" t="s">
        <v>81</v>
      </c>
      <c r="C40" s="12">
        <v>1</v>
      </c>
      <c r="D40" s="12" t="s">
        <v>36</v>
      </c>
      <c r="E40" s="33" t="s">
        <v>16</v>
      </c>
      <c r="F40" s="34">
        <v>8024</v>
      </c>
      <c r="G40">
        <v>1.6</v>
      </c>
      <c r="H40">
        <v>6.1</v>
      </c>
      <c r="I40">
        <v>-7.2</v>
      </c>
      <c r="J40" t="s">
        <v>131</v>
      </c>
    </row>
    <row r="41" spans="1:11">
      <c r="A41" s="10">
        <v>41358</v>
      </c>
      <c r="B41" s="11" t="s">
        <v>81</v>
      </c>
      <c r="C41" s="12">
        <v>1</v>
      </c>
      <c r="D41" s="12" t="s">
        <v>36</v>
      </c>
      <c r="E41" s="33" t="s">
        <v>16</v>
      </c>
      <c r="F41" s="34">
        <v>8027</v>
      </c>
      <c r="G41">
        <v>3.5</v>
      </c>
      <c r="H41">
        <v>6.1</v>
      </c>
      <c r="I41">
        <v>-7.2</v>
      </c>
      <c r="J41" t="s">
        <v>131</v>
      </c>
    </row>
    <row r="42" spans="1:11">
      <c r="A42" s="10">
        <v>41358</v>
      </c>
      <c r="B42" s="11" t="s">
        <v>81</v>
      </c>
      <c r="C42" s="12">
        <v>1</v>
      </c>
      <c r="D42" s="12" t="s">
        <v>36</v>
      </c>
      <c r="E42" s="33" t="s">
        <v>16</v>
      </c>
      <c r="F42" s="34">
        <v>8028</v>
      </c>
      <c r="G42">
        <v>1.9</v>
      </c>
      <c r="H42">
        <v>6.1</v>
      </c>
      <c r="I42">
        <v>-7.2</v>
      </c>
      <c r="J42" t="s">
        <v>131</v>
      </c>
    </row>
    <row r="43" spans="1:11">
      <c r="A43" s="10">
        <v>41358</v>
      </c>
      <c r="B43" s="11" t="s">
        <v>81</v>
      </c>
      <c r="C43" s="12">
        <v>1</v>
      </c>
      <c r="D43" s="12" t="s">
        <v>36</v>
      </c>
      <c r="E43" s="33" t="s">
        <v>17</v>
      </c>
      <c r="F43" s="34">
        <v>8016</v>
      </c>
      <c r="G43" t="s">
        <v>52</v>
      </c>
      <c r="H43">
        <v>6.1</v>
      </c>
      <c r="I43">
        <v>-7.2</v>
      </c>
      <c r="J43" t="s">
        <v>131</v>
      </c>
      <c r="K43" t="s">
        <v>126</v>
      </c>
    </row>
    <row r="44" spans="1:11">
      <c r="A44" s="10">
        <v>41358</v>
      </c>
      <c r="B44" s="11" t="s">
        <v>81</v>
      </c>
      <c r="C44" s="12">
        <v>1</v>
      </c>
      <c r="D44" s="12" t="s">
        <v>36</v>
      </c>
      <c r="E44" s="33" t="s">
        <v>26</v>
      </c>
      <c r="F44" s="34">
        <v>8052</v>
      </c>
      <c r="G44" t="s">
        <v>52</v>
      </c>
      <c r="H44">
        <v>6.1</v>
      </c>
      <c r="I44">
        <v>-7.2</v>
      </c>
      <c r="J44" t="s">
        <v>131</v>
      </c>
      <c r="K44" t="s">
        <v>93</v>
      </c>
    </row>
    <row r="45" spans="1:11">
      <c r="A45" s="10">
        <v>41358</v>
      </c>
      <c r="B45" s="11" t="s">
        <v>81</v>
      </c>
      <c r="C45" s="12">
        <v>1</v>
      </c>
      <c r="D45" s="12" t="s">
        <v>36</v>
      </c>
      <c r="E45" s="33" t="s">
        <v>26</v>
      </c>
      <c r="F45" s="34">
        <v>8055</v>
      </c>
      <c r="G45">
        <v>2.2999999999999998</v>
      </c>
      <c r="H45">
        <v>6.1</v>
      </c>
      <c r="I45">
        <v>-7.2</v>
      </c>
      <c r="J45" t="s">
        <v>131</v>
      </c>
    </row>
    <row r="46" spans="1:11">
      <c r="A46" s="10">
        <v>41358</v>
      </c>
      <c r="B46" s="11" t="s">
        <v>81</v>
      </c>
      <c r="C46" s="12">
        <v>1</v>
      </c>
      <c r="D46" s="12" t="s">
        <v>36</v>
      </c>
      <c r="E46" s="33" t="s">
        <v>27</v>
      </c>
      <c r="F46" s="34">
        <v>8029</v>
      </c>
      <c r="G46">
        <v>2.1</v>
      </c>
      <c r="H46">
        <v>6.1</v>
      </c>
      <c r="I46">
        <v>-7.2</v>
      </c>
      <c r="J46" t="s">
        <v>131</v>
      </c>
    </row>
    <row r="47" spans="1:11">
      <c r="A47" s="10">
        <v>41358</v>
      </c>
      <c r="B47" s="11" t="s">
        <v>81</v>
      </c>
      <c r="C47" s="12">
        <v>1</v>
      </c>
      <c r="D47" s="12" t="s">
        <v>36</v>
      </c>
      <c r="E47" s="33" t="s">
        <v>27</v>
      </c>
      <c r="F47" s="34">
        <v>8032</v>
      </c>
      <c r="G47">
        <v>2.2000000000000002</v>
      </c>
      <c r="H47">
        <v>6.1</v>
      </c>
      <c r="I47">
        <v>-7.2</v>
      </c>
      <c r="J47" t="s">
        <v>131</v>
      </c>
    </row>
    <row r="48" spans="1:11">
      <c r="A48" s="10">
        <v>41358</v>
      </c>
      <c r="B48" s="11" t="s">
        <v>81</v>
      </c>
      <c r="C48" s="12">
        <v>1</v>
      </c>
      <c r="D48" s="12" t="s">
        <v>36</v>
      </c>
      <c r="E48" s="33" t="s">
        <v>18</v>
      </c>
      <c r="F48" s="34">
        <v>1102</v>
      </c>
      <c r="G48">
        <v>2</v>
      </c>
      <c r="H48">
        <v>6.1</v>
      </c>
      <c r="I48">
        <v>-7.2</v>
      </c>
      <c r="J48" t="s">
        <v>131</v>
      </c>
    </row>
    <row r="49" spans="1:11">
      <c r="A49" s="10">
        <v>41358</v>
      </c>
      <c r="B49" s="11" t="s">
        <v>81</v>
      </c>
      <c r="C49" s="12">
        <v>1</v>
      </c>
      <c r="D49" s="12" t="s">
        <v>36</v>
      </c>
      <c r="E49" s="33" t="s">
        <v>18</v>
      </c>
      <c r="F49" s="34">
        <v>8010</v>
      </c>
      <c r="G49" t="s">
        <v>52</v>
      </c>
      <c r="H49">
        <v>6.1</v>
      </c>
      <c r="I49">
        <v>-7.2</v>
      </c>
      <c r="J49" t="s">
        <v>131</v>
      </c>
      <c r="K49" t="s">
        <v>126</v>
      </c>
    </row>
    <row r="50" spans="1:11">
      <c r="A50" s="10">
        <v>41358</v>
      </c>
      <c r="B50" s="11" t="s">
        <v>81</v>
      </c>
      <c r="C50" s="12">
        <v>1</v>
      </c>
      <c r="D50" s="12" t="s">
        <v>36</v>
      </c>
      <c r="E50" s="33" t="s">
        <v>18</v>
      </c>
      <c r="F50" s="34">
        <v>8012</v>
      </c>
      <c r="G50">
        <v>2.2000000000000002</v>
      </c>
      <c r="H50">
        <v>6.1</v>
      </c>
      <c r="I50">
        <v>-7.2</v>
      </c>
      <c r="J50" t="s">
        <v>131</v>
      </c>
    </row>
    <row r="51" spans="1:11">
      <c r="A51" s="10">
        <v>41358</v>
      </c>
      <c r="B51" s="11" t="s">
        <v>81</v>
      </c>
      <c r="C51" s="12">
        <v>1</v>
      </c>
      <c r="D51" s="12" t="s">
        <v>36</v>
      </c>
      <c r="E51" s="33" t="s">
        <v>30</v>
      </c>
      <c r="F51" s="34">
        <v>8045</v>
      </c>
      <c r="G51">
        <v>2.4</v>
      </c>
      <c r="H51">
        <v>6.1</v>
      </c>
      <c r="I51">
        <v>-7.2</v>
      </c>
      <c r="J51" t="s">
        <v>131</v>
      </c>
    </row>
    <row r="52" spans="1:11">
      <c r="A52" s="10">
        <v>41358</v>
      </c>
      <c r="B52" s="11" t="s">
        <v>81</v>
      </c>
      <c r="C52" s="12">
        <v>1</v>
      </c>
      <c r="D52" s="12" t="s">
        <v>36</v>
      </c>
      <c r="E52" s="33" t="s">
        <v>30</v>
      </c>
      <c r="F52" s="34">
        <v>8048</v>
      </c>
      <c r="G52">
        <v>2.4</v>
      </c>
      <c r="H52">
        <v>6.1</v>
      </c>
      <c r="I52">
        <v>-7.2</v>
      </c>
      <c r="J52" t="s">
        <v>131</v>
      </c>
    </row>
    <row r="53" spans="1:11">
      <c r="A53" s="10">
        <v>41358</v>
      </c>
      <c r="B53" s="11" t="s">
        <v>81</v>
      </c>
      <c r="C53" s="12">
        <v>1</v>
      </c>
      <c r="D53" s="12" t="s">
        <v>36</v>
      </c>
      <c r="E53" s="33" t="s">
        <v>30</v>
      </c>
      <c r="F53" s="34">
        <v>8049</v>
      </c>
      <c r="G53">
        <v>1.8</v>
      </c>
      <c r="H53">
        <v>6.1</v>
      </c>
      <c r="I53">
        <v>-7.2</v>
      </c>
      <c r="J53" t="s">
        <v>131</v>
      </c>
    </row>
    <row r="54" spans="1:11">
      <c r="A54" s="10">
        <v>41358</v>
      </c>
      <c r="B54" s="11" t="s">
        <v>81</v>
      </c>
      <c r="C54" s="12">
        <v>1</v>
      </c>
      <c r="D54" s="12" t="s">
        <v>36</v>
      </c>
      <c r="E54" s="33" t="s">
        <v>30</v>
      </c>
      <c r="F54" s="34">
        <v>8050</v>
      </c>
      <c r="G54" t="s">
        <v>52</v>
      </c>
      <c r="H54">
        <v>6.1</v>
      </c>
      <c r="I54">
        <v>-7.2</v>
      </c>
      <c r="J54" t="s">
        <v>131</v>
      </c>
      <c r="K54" t="s">
        <v>126</v>
      </c>
    </row>
    <row r="55" spans="1:11">
      <c r="A55" s="10">
        <v>41358</v>
      </c>
      <c r="B55" s="11" t="s">
        <v>81</v>
      </c>
      <c r="C55" s="12">
        <v>1</v>
      </c>
      <c r="D55" s="12" t="s">
        <v>36</v>
      </c>
      <c r="E55" s="33" t="s">
        <v>30</v>
      </c>
      <c r="F55" s="34">
        <v>8051</v>
      </c>
      <c r="G55">
        <v>1.6</v>
      </c>
      <c r="H55">
        <v>6.1</v>
      </c>
      <c r="I55">
        <v>-7.2</v>
      </c>
      <c r="J55" t="s">
        <v>131</v>
      </c>
    </row>
    <row r="56" spans="1:11">
      <c r="A56" s="10">
        <v>41358</v>
      </c>
      <c r="B56" s="11" t="s">
        <v>81</v>
      </c>
      <c r="C56" s="12">
        <v>1</v>
      </c>
      <c r="D56" s="12" t="s">
        <v>36</v>
      </c>
      <c r="E56" s="33" t="s">
        <v>19</v>
      </c>
      <c r="F56" s="34">
        <v>8042</v>
      </c>
      <c r="G56">
        <v>2.2999999999999998</v>
      </c>
      <c r="H56">
        <v>6.1</v>
      </c>
      <c r="I56">
        <v>-7.2</v>
      </c>
      <c r="J56" t="s">
        <v>131</v>
      </c>
    </row>
    <row r="57" spans="1:11">
      <c r="A57" s="10">
        <v>41358</v>
      </c>
      <c r="B57" s="11" t="s">
        <v>81</v>
      </c>
      <c r="C57" s="12">
        <v>1</v>
      </c>
      <c r="D57" s="12" t="s">
        <v>36</v>
      </c>
      <c r="E57" s="33" t="s">
        <v>20</v>
      </c>
      <c r="F57" s="34">
        <v>8004</v>
      </c>
      <c r="G57">
        <v>2.4</v>
      </c>
      <c r="H57">
        <v>6.1</v>
      </c>
      <c r="I57">
        <v>-7.2</v>
      </c>
      <c r="J57" t="s">
        <v>131</v>
      </c>
    </row>
    <row r="59" spans="1:11">
      <c r="F59" t="s">
        <v>50</v>
      </c>
      <c r="G59">
        <f>AVERAGE(G33:G57)</f>
        <v>2.1777777777777776</v>
      </c>
    </row>
    <row r="60" spans="1:11">
      <c r="F60" t="s">
        <v>51</v>
      </c>
      <c r="G60">
        <f>STDEV(G33:G57)</f>
        <v>0.42086123961056016</v>
      </c>
    </row>
    <row r="63" spans="1:11">
      <c r="A63" s="10">
        <v>41363</v>
      </c>
      <c r="B63" s="11" t="s">
        <v>81</v>
      </c>
      <c r="C63" s="12">
        <v>1</v>
      </c>
      <c r="D63" s="12" t="s">
        <v>36</v>
      </c>
      <c r="E63" s="33" t="s">
        <v>15</v>
      </c>
      <c r="F63" s="34">
        <v>8025</v>
      </c>
      <c r="G63">
        <v>2.4</v>
      </c>
      <c r="H63">
        <v>13.3</v>
      </c>
      <c r="I63">
        <v>-6.1</v>
      </c>
      <c r="J63" t="s">
        <v>156</v>
      </c>
    </row>
    <row r="64" spans="1:11">
      <c r="A64" s="10">
        <v>41363</v>
      </c>
      <c r="B64" s="11" t="s">
        <v>81</v>
      </c>
      <c r="C64" s="12">
        <v>1</v>
      </c>
      <c r="D64" s="12" t="s">
        <v>36</v>
      </c>
      <c r="E64" s="33" t="s">
        <v>15</v>
      </c>
      <c r="F64" s="34">
        <v>8056</v>
      </c>
      <c r="G64" t="s">
        <v>52</v>
      </c>
      <c r="H64">
        <v>13.3</v>
      </c>
      <c r="I64">
        <v>-6.1</v>
      </c>
      <c r="J64" t="s">
        <v>156</v>
      </c>
      <c r="K64" t="s">
        <v>140</v>
      </c>
    </row>
    <row r="65" spans="1:11">
      <c r="A65" s="10">
        <v>41363</v>
      </c>
      <c r="B65" s="11" t="s">
        <v>81</v>
      </c>
      <c r="C65" s="12">
        <v>1</v>
      </c>
      <c r="D65" s="12" t="s">
        <v>36</v>
      </c>
      <c r="E65" s="33" t="s">
        <v>15</v>
      </c>
      <c r="F65" s="34">
        <v>8057</v>
      </c>
      <c r="G65" t="s">
        <v>52</v>
      </c>
      <c r="H65">
        <v>13.3</v>
      </c>
      <c r="I65">
        <v>-6.1</v>
      </c>
      <c r="J65" t="s">
        <v>156</v>
      </c>
      <c r="K65" t="s">
        <v>140</v>
      </c>
    </row>
    <row r="66" spans="1:11">
      <c r="A66" s="10">
        <v>41363</v>
      </c>
      <c r="B66" s="11" t="s">
        <v>81</v>
      </c>
      <c r="C66" s="12">
        <v>1</v>
      </c>
      <c r="D66" s="12" t="s">
        <v>36</v>
      </c>
      <c r="E66" s="33" t="s">
        <v>15</v>
      </c>
      <c r="F66" s="34">
        <v>8058</v>
      </c>
      <c r="G66">
        <v>2.2999999999999998</v>
      </c>
      <c r="H66">
        <v>13.3</v>
      </c>
      <c r="I66">
        <v>-6.1</v>
      </c>
      <c r="J66" t="s">
        <v>156</v>
      </c>
    </row>
    <row r="67" spans="1:11">
      <c r="A67" s="10">
        <v>41363</v>
      </c>
      <c r="B67" s="11" t="s">
        <v>81</v>
      </c>
      <c r="C67" s="12">
        <v>1</v>
      </c>
      <c r="D67" s="12" t="s">
        <v>36</v>
      </c>
      <c r="E67" s="22" t="s">
        <v>15</v>
      </c>
      <c r="F67" s="34">
        <v>8060</v>
      </c>
      <c r="G67" s="38" t="s">
        <v>52</v>
      </c>
      <c r="H67">
        <v>13.3</v>
      </c>
      <c r="I67">
        <v>-6.1</v>
      </c>
      <c r="J67" t="s">
        <v>156</v>
      </c>
      <c r="K67" t="s">
        <v>140</v>
      </c>
    </row>
    <row r="68" spans="1:11">
      <c r="A68" s="10">
        <v>41363</v>
      </c>
      <c r="B68" s="11" t="s">
        <v>81</v>
      </c>
      <c r="C68" s="12">
        <v>1</v>
      </c>
      <c r="D68" s="12" t="s">
        <v>36</v>
      </c>
      <c r="E68" s="33" t="s">
        <v>16</v>
      </c>
      <c r="F68" s="34">
        <v>8017</v>
      </c>
      <c r="G68">
        <v>3.1</v>
      </c>
      <c r="H68">
        <v>13.3</v>
      </c>
      <c r="I68">
        <v>-6.1</v>
      </c>
      <c r="J68" t="s">
        <v>156</v>
      </c>
    </row>
    <row r="69" spans="1:11">
      <c r="A69" s="10">
        <v>41363</v>
      </c>
      <c r="B69" s="11" t="s">
        <v>81</v>
      </c>
      <c r="C69" s="12">
        <v>1</v>
      </c>
      <c r="D69" s="12" t="s">
        <v>36</v>
      </c>
      <c r="E69" s="33" t="s">
        <v>16</v>
      </c>
      <c r="F69" s="34">
        <v>8023</v>
      </c>
      <c r="G69" t="s">
        <v>52</v>
      </c>
      <c r="H69">
        <v>13.3</v>
      </c>
      <c r="I69">
        <v>-6.1</v>
      </c>
      <c r="J69" t="s">
        <v>156</v>
      </c>
      <c r="K69" t="s">
        <v>140</v>
      </c>
    </row>
    <row r="70" spans="1:11">
      <c r="A70" s="10">
        <v>41363</v>
      </c>
      <c r="B70" s="11" t="s">
        <v>81</v>
      </c>
      <c r="C70" s="12">
        <v>1</v>
      </c>
      <c r="D70" s="12" t="s">
        <v>36</v>
      </c>
      <c r="E70" s="33" t="s">
        <v>16</v>
      </c>
      <c r="F70" s="34">
        <v>8024</v>
      </c>
      <c r="G70">
        <v>2.2000000000000002</v>
      </c>
      <c r="H70">
        <v>13.3</v>
      </c>
      <c r="I70">
        <v>-6.1</v>
      </c>
      <c r="J70" t="s">
        <v>156</v>
      </c>
    </row>
    <row r="71" spans="1:11">
      <c r="A71" s="10">
        <v>41363</v>
      </c>
      <c r="B71" s="11" t="s">
        <v>81</v>
      </c>
      <c r="C71" s="12">
        <v>1</v>
      </c>
      <c r="D71" s="12" t="s">
        <v>36</v>
      </c>
      <c r="E71" s="33" t="s">
        <v>16</v>
      </c>
      <c r="F71" s="34">
        <v>8027</v>
      </c>
      <c r="G71" t="s">
        <v>52</v>
      </c>
      <c r="H71">
        <v>13.3</v>
      </c>
      <c r="I71">
        <v>-6.1</v>
      </c>
      <c r="J71" t="s">
        <v>156</v>
      </c>
      <c r="K71" t="s">
        <v>157</v>
      </c>
    </row>
    <row r="72" spans="1:11">
      <c r="A72" s="10">
        <v>41363</v>
      </c>
      <c r="B72" s="11" t="s">
        <v>81</v>
      </c>
      <c r="C72" s="12">
        <v>1</v>
      </c>
      <c r="D72" s="12" t="s">
        <v>36</v>
      </c>
      <c r="E72" s="33" t="s">
        <v>16</v>
      </c>
      <c r="F72" s="34">
        <v>8028</v>
      </c>
      <c r="G72" t="s">
        <v>52</v>
      </c>
      <c r="H72">
        <v>13.3</v>
      </c>
      <c r="I72">
        <v>-6.1</v>
      </c>
      <c r="J72" t="s">
        <v>156</v>
      </c>
      <c r="K72" t="s">
        <v>140</v>
      </c>
    </row>
    <row r="73" spans="1:11">
      <c r="A73" s="10">
        <v>41363</v>
      </c>
      <c r="B73" s="11" t="s">
        <v>81</v>
      </c>
      <c r="C73" s="12">
        <v>1</v>
      </c>
      <c r="D73" s="12" t="s">
        <v>36</v>
      </c>
      <c r="E73" s="33" t="s">
        <v>17</v>
      </c>
      <c r="F73" s="34">
        <v>8016</v>
      </c>
      <c r="G73">
        <v>3.5</v>
      </c>
      <c r="H73">
        <v>13.3</v>
      </c>
      <c r="I73">
        <v>-6.1</v>
      </c>
      <c r="J73" t="s">
        <v>156</v>
      </c>
    </row>
    <row r="74" spans="1:11">
      <c r="A74" s="10">
        <v>41363</v>
      </c>
      <c r="B74" s="11" t="s">
        <v>81</v>
      </c>
      <c r="C74" s="12">
        <v>1</v>
      </c>
      <c r="D74" s="12" t="s">
        <v>36</v>
      </c>
      <c r="E74" s="33" t="s">
        <v>26</v>
      </c>
      <c r="F74" s="34">
        <v>8052</v>
      </c>
      <c r="G74" t="s">
        <v>52</v>
      </c>
      <c r="H74">
        <v>13.3</v>
      </c>
      <c r="I74">
        <v>-6.1</v>
      </c>
      <c r="J74" t="s">
        <v>156</v>
      </c>
      <c r="K74" t="s">
        <v>158</v>
      </c>
    </row>
    <row r="75" spans="1:11">
      <c r="A75" s="10">
        <v>41363</v>
      </c>
      <c r="B75" s="11" t="s">
        <v>81</v>
      </c>
      <c r="C75" s="12">
        <v>1</v>
      </c>
      <c r="D75" s="12" t="s">
        <v>36</v>
      </c>
      <c r="E75" s="33" t="s">
        <v>26</v>
      </c>
      <c r="F75" s="34">
        <v>8055</v>
      </c>
      <c r="G75">
        <v>2.8</v>
      </c>
      <c r="H75">
        <v>13.3</v>
      </c>
      <c r="I75">
        <v>-6.1</v>
      </c>
      <c r="J75" t="s">
        <v>156</v>
      </c>
    </row>
    <row r="76" spans="1:11">
      <c r="A76" s="10">
        <v>41363</v>
      </c>
      <c r="B76" s="11" t="s">
        <v>81</v>
      </c>
      <c r="C76" s="12">
        <v>1</v>
      </c>
      <c r="D76" s="12" t="s">
        <v>36</v>
      </c>
      <c r="E76" s="33" t="s">
        <v>27</v>
      </c>
      <c r="F76" s="34">
        <v>8029</v>
      </c>
      <c r="G76">
        <v>2.2999999999999998</v>
      </c>
      <c r="H76">
        <v>13.3</v>
      </c>
      <c r="I76">
        <v>-6.1</v>
      </c>
      <c r="J76" t="s">
        <v>156</v>
      </c>
    </row>
    <row r="77" spans="1:11">
      <c r="A77" s="10">
        <v>41363</v>
      </c>
      <c r="B77" s="11" t="s">
        <v>81</v>
      </c>
      <c r="C77" s="12">
        <v>1</v>
      </c>
      <c r="D77" s="12" t="s">
        <v>36</v>
      </c>
      <c r="E77" s="33" t="s">
        <v>27</v>
      </c>
      <c r="F77" s="34">
        <v>8032</v>
      </c>
      <c r="G77">
        <v>2.9</v>
      </c>
      <c r="H77">
        <v>13.3</v>
      </c>
      <c r="I77">
        <v>-6.1</v>
      </c>
      <c r="J77" t="s">
        <v>156</v>
      </c>
    </row>
    <row r="78" spans="1:11">
      <c r="A78" s="10">
        <v>41363</v>
      </c>
      <c r="B78" s="11" t="s">
        <v>81</v>
      </c>
      <c r="C78" s="12">
        <v>1</v>
      </c>
      <c r="D78" s="12" t="s">
        <v>36</v>
      </c>
      <c r="E78" s="33" t="s">
        <v>18</v>
      </c>
      <c r="F78" s="34">
        <v>1102</v>
      </c>
      <c r="G78" t="s">
        <v>52</v>
      </c>
      <c r="H78">
        <v>13.3</v>
      </c>
      <c r="I78">
        <v>-6.1</v>
      </c>
      <c r="J78" t="s">
        <v>156</v>
      </c>
      <c r="K78" t="s">
        <v>140</v>
      </c>
    </row>
    <row r="79" spans="1:11">
      <c r="A79" s="10">
        <v>41363</v>
      </c>
      <c r="B79" s="11" t="s">
        <v>81</v>
      </c>
      <c r="C79" s="12">
        <v>1</v>
      </c>
      <c r="D79" s="12" t="s">
        <v>36</v>
      </c>
      <c r="E79" s="33" t="s">
        <v>18</v>
      </c>
      <c r="F79" s="34">
        <v>8010</v>
      </c>
      <c r="G79" t="s">
        <v>52</v>
      </c>
      <c r="H79">
        <v>13.3</v>
      </c>
      <c r="I79">
        <v>-6.1</v>
      </c>
      <c r="J79" t="s">
        <v>156</v>
      </c>
      <c r="K79" t="s">
        <v>140</v>
      </c>
    </row>
    <row r="80" spans="1:11">
      <c r="A80" s="10">
        <v>41363</v>
      </c>
      <c r="B80" s="11" t="s">
        <v>81</v>
      </c>
      <c r="C80" s="12">
        <v>1</v>
      </c>
      <c r="D80" s="12" t="s">
        <v>36</v>
      </c>
      <c r="E80" s="33" t="s">
        <v>18</v>
      </c>
      <c r="F80" s="34">
        <v>8012</v>
      </c>
      <c r="G80">
        <v>2.6</v>
      </c>
      <c r="H80">
        <v>13.3</v>
      </c>
      <c r="I80">
        <v>-6.1</v>
      </c>
      <c r="J80" t="s">
        <v>156</v>
      </c>
    </row>
    <row r="81" spans="1:12">
      <c r="A81" s="10">
        <v>41363</v>
      </c>
      <c r="B81" s="11" t="s">
        <v>81</v>
      </c>
      <c r="C81" s="12">
        <v>1</v>
      </c>
      <c r="D81" s="12" t="s">
        <v>36</v>
      </c>
      <c r="E81" s="33" t="s">
        <v>30</v>
      </c>
      <c r="F81" s="34">
        <v>8045</v>
      </c>
      <c r="G81">
        <v>3.1</v>
      </c>
      <c r="H81">
        <v>13.3</v>
      </c>
      <c r="I81">
        <v>-6.1</v>
      </c>
      <c r="J81" t="s">
        <v>156</v>
      </c>
    </row>
    <row r="82" spans="1:12">
      <c r="A82" s="10">
        <v>41363</v>
      </c>
      <c r="B82" s="11" t="s">
        <v>81</v>
      </c>
      <c r="C82" s="12">
        <v>1</v>
      </c>
      <c r="D82" s="12" t="s">
        <v>36</v>
      </c>
      <c r="E82" s="33" t="s">
        <v>30</v>
      </c>
      <c r="F82" s="34">
        <v>8048</v>
      </c>
      <c r="G82" t="s">
        <v>52</v>
      </c>
      <c r="H82">
        <v>13.3</v>
      </c>
      <c r="I82">
        <v>-6.1</v>
      </c>
      <c r="J82" t="s">
        <v>156</v>
      </c>
      <c r="K82" t="s">
        <v>158</v>
      </c>
    </row>
    <row r="83" spans="1:12">
      <c r="A83" s="10">
        <v>41363</v>
      </c>
      <c r="B83" s="11" t="s">
        <v>81</v>
      </c>
      <c r="C83" s="12">
        <v>1</v>
      </c>
      <c r="D83" s="12" t="s">
        <v>36</v>
      </c>
      <c r="E83" s="33" t="s">
        <v>30</v>
      </c>
      <c r="F83" s="34">
        <v>8049</v>
      </c>
      <c r="G83">
        <v>2.2999999999999998</v>
      </c>
      <c r="H83">
        <v>13.3</v>
      </c>
      <c r="I83">
        <v>-6.1</v>
      </c>
      <c r="J83" t="s">
        <v>156</v>
      </c>
    </row>
    <row r="84" spans="1:12">
      <c r="A84" s="10">
        <v>41363</v>
      </c>
      <c r="B84" s="11" t="s">
        <v>81</v>
      </c>
      <c r="C84" s="12">
        <v>1</v>
      </c>
      <c r="D84" s="12" t="s">
        <v>36</v>
      </c>
      <c r="E84" s="33" t="s">
        <v>30</v>
      </c>
      <c r="F84" s="34">
        <v>8050</v>
      </c>
      <c r="G84" t="s">
        <v>52</v>
      </c>
      <c r="H84">
        <v>13.3</v>
      </c>
      <c r="I84">
        <v>-6.1</v>
      </c>
      <c r="J84" t="s">
        <v>156</v>
      </c>
      <c r="K84" t="s">
        <v>140</v>
      </c>
    </row>
    <row r="85" spans="1:12">
      <c r="A85" s="10">
        <v>41363</v>
      </c>
      <c r="B85" s="11" t="s">
        <v>81</v>
      </c>
      <c r="C85" s="12">
        <v>1</v>
      </c>
      <c r="D85" s="12" t="s">
        <v>36</v>
      </c>
      <c r="E85" s="33" t="s">
        <v>30</v>
      </c>
      <c r="F85" s="34">
        <v>8051</v>
      </c>
      <c r="G85">
        <v>2.4</v>
      </c>
      <c r="H85">
        <v>13.3</v>
      </c>
      <c r="I85">
        <v>-6.1</v>
      </c>
      <c r="J85" t="s">
        <v>156</v>
      </c>
    </row>
    <row r="86" spans="1:12">
      <c r="A86" s="10">
        <v>41363</v>
      </c>
      <c r="B86" s="11" t="s">
        <v>81</v>
      </c>
      <c r="C86" s="12">
        <v>1</v>
      </c>
      <c r="D86" s="12" t="s">
        <v>36</v>
      </c>
      <c r="E86" s="33" t="s">
        <v>19</v>
      </c>
      <c r="F86" s="34">
        <v>8042</v>
      </c>
      <c r="G86">
        <v>2.6</v>
      </c>
      <c r="H86">
        <v>13.3</v>
      </c>
      <c r="I86">
        <v>-6.1</v>
      </c>
      <c r="J86" t="s">
        <v>156</v>
      </c>
    </row>
    <row r="87" spans="1:12">
      <c r="A87" s="10">
        <v>41363</v>
      </c>
      <c r="B87" s="11" t="s">
        <v>81</v>
      </c>
      <c r="C87" s="12">
        <v>1</v>
      </c>
      <c r="D87" s="12" t="s">
        <v>36</v>
      </c>
      <c r="E87" s="33" t="s">
        <v>20</v>
      </c>
      <c r="F87" s="34">
        <v>8004</v>
      </c>
      <c r="G87">
        <v>2.6</v>
      </c>
      <c r="H87">
        <v>13.3</v>
      </c>
      <c r="I87">
        <v>-6.1</v>
      </c>
      <c r="J87" t="s">
        <v>156</v>
      </c>
    </row>
    <row r="89" spans="1:12">
      <c r="F89" t="s">
        <v>50</v>
      </c>
      <c r="G89">
        <f>AVERAGE(G63:G87)</f>
        <v>2.65</v>
      </c>
    </row>
    <row r="90" spans="1:12">
      <c r="F90" t="s">
        <v>51</v>
      </c>
      <c r="G90">
        <f>STDEV(G63:G87)</f>
        <v>0.38380684244511809</v>
      </c>
    </row>
    <row r="93" spans="1:12">
      <c r="B93" s="1"/>
      <c r="C93" s="89" t="s">
        <v>0</v>
      </c>
      <c r="D93" s="90"/>
      <c r="E93" s="2" t="s">
        <v>1</v>
      </c>
      <c r="G93" s="44"/>
      <c r="H93" s="89" t="s">
        <v>6</v>
      </c>
      <c r="I93" s="90"/>
      <c r="J93" s="1"/>
      <c r="K93" s="1"/>
    </row>
    <row r="94" spans="1:12" ht="45">
      <c r="A94" s="7" t="s">
        <v>8</v>
      </c>
      <c r="B94" s="3" t="s">
        <v>2</v>
      </c>
      <c r="C94" s="4" t="s">
        <v>3</v>
      </c>
      <c r="D94" s="5" t="s">
        <v>4</v>
      </c>
      <c r="E94" s="6" t="s">
        <v>0</v>
      </c>
      <c r="F94" s="3" t="s">
        <v>5</v>
      </c>
      <c r="G94" s="47">
        <v>41343</v>
      </c>
      <c r="H94" s="47">
        <v>41358</v>
      </c>
      <c r="I94" s="48">
        <v>41363</v>
      </c>
      <c r="J94" s="6" t="s">
        <v>173</v>
      </c>
      <c r="K94" s="6" t="s">
        <v>183</v>
      </c>
    </row>
    <row r="95" spans="1:12">
      <c r="A95" s="10" t="s">
        <v>168</v>
      </c>
      <c r="B95" s="11" t="s">
        <v>81</v>
      </c>
      <c r="C95" s="12">
        <v>1</v>
      </c>
      <c r="D95" s="12" t="s">
        <v>36</v>
      </c>
      <c r="E95" s="33" t="s">
        <v>15</v>
      </c>
      <c r="F95" s="34">
        <v>8025</v>
      </c>
      <c r="G95">
        <v>1.9</v>
      </c>
      <c r="H95">
        <v>1.8</v>
      </c>
      <c r="I95">
        <v>2.4</v>
      </c>
      <c r="J95">
        <f>AVERAGE(G95:I95)</f>
        <v>2.0333333333333332</v>
      </c>
      <c r="K95" s="61">
        <v>23.5</v>
      </c>
      <c r="L95" s="35"/>
    </row>
    <row r="96" spans="1:12">
      <c r="A96" s="10" t="s">
        <v>168</v>
      </c>
      <c r="B96" s="11" t="s">
        <v>81</v>
      </c>
      <c r="C96" s="12">
        <v>1</v>
      </c>
      <c r="D96" s="12" t="s">
        <v>36</v>
      </c>
      <c r="E96" s="33" t="s">
        <v>15</v>
      </c>
      <c r="F96" s="34">
        <v>8056</v>
      </c>
      <c r="G96">
        <v>2.2999999999999998</v>
      </c>
      <c r="H96">
        <v>2.2000000000000002</v>
      </c>
      <c r="I96" t="s">
        <v>52</v>
      </c>
      <c r="J96">
        <f t="shared" ref="J96:J117" si="0">AVERAGE(G96:I96)</f>
        <v>2.25</v>
      </c>
      <c r="K96" s="61">
        <v>22</v>
      </c>
      <c r="L96" s="35"/>
    </row>
    <row r="97" spans="1:12">
      <c r="A97" s="10" t="s">
        <v>168</v>
      </c>
      <c r="B97" s="11" t="s">
        <v>81</v>
      </c>
      <c r="C97" s="12">
        <v>1</v>
      </c>
      <c r="D97" s="12" t="s">
        <v>36</v>
      </c>
      <c r="E97" s="33" t="s">
        <v>15</v>
      </c>
      <c r="F97" s="34">
        <v>8057</v>
      </c>
      <c r="G97">
        <v>2.2000000000000002</v>
      </c>
      <c r="H97">
        <v>2.2000000000000002</v>
      </c>
      <c r="I97" t="s">
        <v>52</v>
      </c>
      <c r="J97">
        <f t="shared" si="0"/>
        <v>2.2000000000000002</v>
      </c>
      <c r="K97" s="61">
        <v>28</v>
      </c>
      <c r="L97" s="35"/>
    </row>
    <row r="98" spans="1:12">
      <c r="A98" s="10" t="s">
        <v>168</v>
      </c>
      <c r="B98" s="11" t="s">
        <v>81</v>
      </c>
      <c r="C98" s="12">
        <v>1</v>
      </c>
      <c r="D98" s="12" t="s">
        <v>36</v>
      </c>
      <c r="E98" s="33" t="s">
        <v>15</v>
      </c>
      <c r="F98" s="34">
        <v>8058</v>
      </c>
      <c r="G98" t="s">
        <v>52</v>
      </c>
      <c r="H98" t="s">
        <v>52</v>
      </c>
      <c r="I98">
        <v>2.2999999999999998</v>
      </c>
      <c r="J98">
        <f t="shared" si="0"/>
        <v>2.2999999999999998</v>
      </c>
      <c r="K98" s="61">
        <v>14</v>
      </c>
      <c r="L98" s="35"/>
    </row>
    <row r="99" spans="1:12">
      <c r="A99" s="10" t="s">
        <v>168</v>
      </c>
      <c r="B99" s="11" t="s">
        <v>81</v>
      </c>
      <c r="C99" s="12">
        <v>1</v>
      </c>
      <c r="D99" s="12" t="s">
        <v>36</v>
      </c>
      <c r="E99" s="22" t="s">
        <v>15</v>
      </c>
      <c r="F99" s="34">
        <v>8060</v>
      </c>
      <c r="G99">
        <v>2.7</v>
      </c>
      <c r="H99" s="38" t="s">
        <v>52</v>
      </c>
      <c r="I99" s="38" t="s">
        <v>52</v>
      </c>
      <c r="J99">
        <f t="shared" si="0"/>
        <v>2.7</v>
      </c>
      <c r="K99" s="61">
        <v>27.3</v>
      </c>
      <c r="L99" s="35"/>
    </row>
    <row r="100" spans="1:12">
      <c r="A100" s="10" t="s">
        <v>168</v>
      </c>
      <c r="B100" s="11" t="s">
        <v>81</v>
      </c>
      <c r="C100" s="12">
        <v>1</v>
      </c>
      <c r="D100" s="12" t="s">
        <v>36</v>
      </c>
      <c r="E100" s="33" t="s">
        <v>16</v>
      </c>
      <c r="F100" s="34">
        <v>8017</v>
      </c>
      <c r="G100">
        <v>3.3</v>
      </c>
      <c r="H100">
        <v>2.2999999999999998</v>
      </c>
      <c r="I100">
        <v>3.1</v>
      </c>
      <c r="J100">
        <f t="shared" si="0"/>
        <v>2.9</v>
      </c>
      <c r="K100" s="61">
        <v>31.1</v>
      </c>
      <c r="L100" s="35"/>
    </row>
    <row r="101" spans="1:12">
      <c r="A101" s="10" t="s">
        <v>168</v>
      </c>
      <c r="B101" s="11" t="s">
        <v>81</v>
      </c>
      <c r="C101" s="12">
        <v>1</v>
      </c>
      <c r="D101" s="12" t="s">
        <v>36</v>
      </c>
      <c r="E101" s="33" t="s">
        <v>16</v>
      </c>
      <c r="F101" s="34">
        <v>8024</v>
      </c>
      <c r="G101" t="s">
        <v>52</v>
      </c>
      <c r="H101">
        <v>1.6</v>
      </c>
      <c r="I101">
        <v>2.2000000000000002</v>
      </c>
      <c r="J101">
        <f t="shared" si="0"/>
        <v>1.9000000000000001</v>
      </c>
      <c r="K101" s="61">
        <v>27.1</v>
      </c>
      <c r="L101" s="35"/>
    </row>
    <row r="102" spans="1:12">
      <c r="A102" s="10" t="s">
        <v>168</v>
      </c>
      <c r="B102" s="11" t="s">
        <v>81</v>
      </c>
      <c r="C102" s="12">
        <v>1</v>
      </c>
      <c r="D102" s="12" t="s">
        <v>36</v>
      </c>
      <c r="E102" s="33" t="s">
        <v>16</v>
      </c>
      <c r="F102" s="34">
        <v>8027</v>
      </c>
      <c r="G102">
        <v>4</v>
      </c>
      <c r="H102">
        <v>3.5</v>
      </c>
      <c r="I102" t="s">
        <v>52</v>
      </c>
      <c r="J102">
        <f t="shared" si="0"/>
        <v>3.75</v>
      </c>
      <c r="K102" s="61">
        <v>25.4</v>
      </c>
      <c r="L102" s="35"/>
    </row>
    <row r="103" spans="1:12">
      <c r="A103" s="10" t="s">
        <v>168</v>
      </c>
      <c r="B103" s="11" t="s">
        <v>81</v>
      </c>
      <c r="C103" s="12">
        <v>1</v>
      </c>
      <c r="D103" s="12" t="s">
        <v>36</v>
      </c>
      <c r="E103" s="33" t="s">
        <v>16</v>
      </c>
      <c r="F103" s="34">
        <v>8028</v>
      </c>
      <c r="G103">
        <v>2.2000000000000002</v>
      </c>
      <c r="H103">
        <v>1.9</v>
      </c>
      <c r="I103" t="s">
        <v>52</v>
      </c>
      <c r="J103">
        <f t="shared" si="0"/>
        <v>2.0499999999999998</v>
      </c>
      <c r="K103" s="61">
        <v>27.3</v>
      </c>
      <c r="L103" s="35"/>
    </row>
    <row r="104" spans="1:12">
      <c r="A104" s="10" t="s">
        <v>168</v>
      </c>
      <c r="B104" s="11" t="s">
        <v>81</v>
      </c>
      <c r="C104" s="12">
        <v>1</v>
      </c>
      <c r="D104" s="12" t="s">
        <v>36</v>
      </c>
      <c r="E104" s="33" t="s">
        <v>17</v>
      </c>
      <c r="F104" s="34">
        <v>8016</v>
      </c>
      <c r="G104" t="s">
        <v>52</v>
      </c>
      <c r="H104" t="s">
        <v>52</v>
      </c>
      <c r="I104">
        <v>3.5</v>
      </c>
      <c r="J104">
        <f t="shared" si="0"/>
        <v>3.5</v>
      </c>
      <c r="K104" s="61">
        <v>27.3</v>
      </c>
      <c r="L104" s="35"/>
    </row>
    <row r="105" spans="1:12">
      <c r="A105" s="10" t="s">
        <v>168</v>
      </c>
      <c r="B105" s="11" t="s">
        <v>81</v>
      </c>
      <c r="C105" s="12">
        <v>1</v>
      </c>
      <c r="D105" s="12" t="s">
        <v>36</v>
      </c>
      <c r="E105" s="33" t="s">
        <v>26</v>
      </c>
      <c r="F105" s="34">
        <v>8052</v>
      </c>
      <c r="G105">
        <v>3.2</v>
      </c>
      <c r="H105" t="s">
        <v>52</v>
      </c>
      <c r="I105" t="s">
        <v>52</v>
      </c>
      <c r="J105">
        <f t="shared" si="0"/>
        <v>3.2</v>
      </c>
      <c r="K105" s="61">
        <v>34.200000000000003</v>
      </c>
      <c r="L105" s="35"/>
    </row>
    <row r="106" spans="1:12">
      <c r="A106" s="10" t="s">
        <v>168</v>
      </c>
      <c r="B106" s="11" t="s">
        <v>81</v>
      </c>
      <c r="C106" s="12">
        <v>1</v>
      </c>
      <c r="D106" s="12" t="s">
        <v>36</v>
      </c>
      <c r="E106" s="33" t="s">
        <v>26</v>
      </c>
      <c r="F106" s="34">
        <v>8055</v>
      </c>
      <c r="G106">
        <v>2.9</v>
      </c>
      <c r="H106">
        <v>2.2999999999999998</v>
      </c>
      <c r="I106">
        <v>2.8</v>
      </c>
      <c r="J106">
        <f t="shared" si="0"/>
        <v>2.6666666666666665</v>
      </c>
      <c r="K106" s="61">
        <v>23.5</v>
      </c>
      <c r="L106" s="35"/>
    </row>
    <row r="107" spans="1:12">
      <c r="A107" s="10" t="s">
        <v>168</v>
      </c>
      <c r="B107" s="11" t="s">
        <v>81</v>
      </c>
      <c r="C107" s="12">
        <v>1</v>
      </c>
      <c r="D107" s="12" t="s">
        <v>36</v>
      </c>
      <c r="E107" s="33" t="s">
        <v>27</v>
      </c>
      <c r="F107" s="34">
        <v>8029</v>
      </c>
      <c r="G107">
        <v>2.7</v>
      </c>
      <c r="H107">
        <v>2.1</v>
      </c>
      <c r="I107">
        <v>2.2999999999999998</v>
      </c>
      <c r="J107">
        <f t="shared" si="0"/>
        <v>2.3666666666666667</v>
      </c>
      <c r="K107" s="61">
        <v>32.299999999999997</v>
      </c>
      <c r="L107" s="35"/>
    </row>
    <row r="108" spans="1:12">
      <c r="A108" s="10" t="s">
        <v>168</v>
      </c>
      <c r="B108" s="11" t="s">
        <v>81</v>
      </c>
      <c r="C108" s="12">
        <v>1</v>
      </c>
      <c r="D108" s="12" t="s">
        <v>36</v>
      </c>
      <c r="E108" s="33" t="s">
        <v>27</v>
      </c>
      <c r="F108" s="34">
        <v>8032</v>
      </c>
      <c r="G108">
        <v>2.6</v>
      </c>
      <c r="H108">
        <v>2.2000000000000002</v>
      </c>
      <c r="I108">
        <v>2.9</v>
      </c>
      <c r="J108">
        <f t="shared" si="0"/>
        <v>2.5666666666666669</v>
      </c>
      <c r="K108" s="61">
        <v>27.1</v>
      </c>
      <c r="L108" s="35"/>
    </row>
    <row r="109" spans="1:12">
      <c r="A109" s="10" t="s">
        <v>168</v>
      </c>
      <c r="B109" s="11" t="s">
        <v>81</v>
      </c>
      <c r="C109" s="12">
        <v>1</v>
      </c>
      <c r="D109" s="12" t="s">
        <v>36</v>
      </c>
      <c r="E109" s="33" t="s">
        <v>18</v>
      </c>
      <c r="F109" s="34">
        <v>1102</v>
      </c>
      <c r="G109">
        <v>2.4</v>
      </c>
      <c r="H109">
        <v>2</v>
      </c>
      <c r="I109" t="s">
        <v>52</v>
      </c>
      <c r="J109">
        <f t="shared" si="0"/>
        <v>2.2000000000000002</v>
      </c>
      <c r="K109" s="61">
        <v>35.5</v>
      </c>
      <c r="L109" s="35"/>
    </row>
    <row r="110" spans="1:12">
      <c r="A110" s="10" t="s">
        <v>168</v>
      </c>
      <c r="B110" s="11" t="s">
        <v>81</v>
      </c>
      <c r="C110" s="12">
        <v>1</v>
      </c>
      <c r="D110" s="12" t="s">
        <v>36</v>
      </c>
      <c r="E110" s="33" t="s">
        <v>18</v>
      </c>
      <c r="F110" s="34">
        <v>8010</v>
      </c>
      <c r="G110">
        <v>2.2999999999999998</v>
      </c>
      <c r="H110" t="s">
        <v>52</v>
      </c>
      <c r="I110" t="s">
        <v>52</v>
      </c>
      <c r="J110">
        <f t="shared" si="0"/>
        <v>2.2999999999999998</v>
      </c>
      <c r="K110" s="61">
        <v>26</v>
      </c>
      <c r="L110" s="35"/>
    </row>
    <row r="111" spans="1:12">
      <c r="A111" s="10" t="s">
        <v>168</v>
      </c>
      <c r="B111" s="11" t="s">
        <v>81</v>
      </c>
      <c r="C111" s="12">
        <v>1</v>
      </c>
      <c r="D111" s="12" t="s">
        <v>36</v>
      </c>
      <c r="E111" s="33" t="s">
        <v>18</v>
      </c>
      <c r="F111" s="34">
        <v>8012</v>
      </c>
      <c r="G111">
        <v>2</v>
      </c>
      <c r="H111">
        <v>2.2000000000000002</v>
      </c>
      <c r="I111">
        <v>2.6</v>
      </c>
      <c r="J111">
        <f t="shared" si="0"/>
        <v>2.2666666666666671</v>
      </c>
      <c r="K111" s="61">
        <v>29.6</v>
      </c>
      <c r="L111" s="35"/>
    </row>
    <row r="112" spans="1:12">
      <c r="A112" s="10" t="s">
        <v>168</v>
      </c>
      <c r="B112" s="11" t="s">
        <v>81</v>
      </c>
      <c r="C112" s="12">
        <v>1</v>
      </c>
      <c r="D112" s="12" t="s">
        <v>36</v>
      </c>
      <c r="E112" s="33" t="s">
        <v>30</v>
      </c>
      <c r="F112" s="34">
        <v>8045</v>
      </c>
      <c r="G112">
        <v>2.9</v>
      </c>
      <c r="H112">
        <v>2.4</v>
      </c>
      <c r="I112">
        <v>3.1</v>
      </c>
      <c r="J112">
        <f t="shared" si="0"/>
        <v>2.8000000000000003</v>
      </c>
      <c r="K112" s="61">
        <v>38</v>
      </c>
      <c r="L112" s="35"/>
    </row>
    <row r="113" spans="1:12">
      <c r="A113" s="10" t="s">
        <v>168</v>
      </c>
      <c r="B113" s="11" t="s">
        <v>81</v>
      </c>
      <c r="C113" s="12">
        <v>1</v>
      </c>
      <c r="D113" s="12" t="s">
        <v>36</v>
      </c>
      <c r="E113" s="33" t="s">
        <v>30</v>
      </c>
      <c r="F113" s="34">
        <v>8048</v>
      </c>
      <c r="G113">
        <v>2.2999999999999998</v>
      </c>
      <c r="H113">
        <v>2.4</v>
      </c>
      <c r="I113" t="s">
        <v>52</v>
      </c>
      <c r="J113">
        <f t="shared" si="0"/>
        <v>2.3499999999999996</v>
      </c>
      <c r="K113" s="61">
        <v>24.4</v>
      </c>
      <c r="L113" s="35"/>
    </row>
    <row r="114" spans="1:12">
      <c r="A114" s="10" t="s">
        <v>168</v>
      </c>
      <c r="B114" s="11" t="s">
        <v>81</v>
      </c>
      <c r="C114" s="12">
        <v>1</v>
      </c>
      <c r="D114" s="12" t="s">
        <v>36</v>
      </c>
      <c r="E114" s="33" t="s">
        <v>30</v>
      </c>
      <c r="F114" s="34">
        <v>8049</v>
      </c>
      <c r="G114">
        <v>2.9</v>
      </c>
      <c r="H114">
        <v>1.8</v>
      </c>
      <c r="I114">
        <v>2.2999999999999998</v>
      </c>
      <c r="J114">
        <f t="shared" si="0"/>
        <v>2.3333333333333335</v>
      </c>
      <c r="K114" s="61">
        <v>30.3</v>
      </c>
      <c r="L114" s="35"/>
    </row>
    <row r="115" spans="1:12">
      <c r="A115" s="10" t="s">
        <v>168</v>
      </c>
      <c r="B115" s="11" t="s">
        <v>81</v>
      </c>
      <c r="C115" s="12">
        <v>1</v>
      </c>
      <c r="D115" s="12" t="s">
        <v>36</v>
      </c>
      <c r="E115" s="33" t="s">
        <v>30</v>
      </c>
      <c r="F115" s="34">
        <v>8051</v>
      </c>
      <c r="G115">
        <v>2</v>
      </c>
      <c r="H115">
        <v>1.6</v>
      </c>
      <c r="I115">
        <v>2.4</v>
      </c>
      <c r="J115">
        <f t="shared" si="0"/>
        <v>2</v>
      </c>
      <c r="K115" s="61">
        <v>17.2</v>
      </c>
      <c r="L115" s="35"/>
    </row>
    <row r="116" spans="1:12">
      <c r="A116" s="10" t="s">
        <v>168</v>
      </c>
      <c r="B116" s="11" t="s">
        <v>81</v>
      </c>
      <c r="C116" s="12">
        <v>1</v>
      </c>
      <c r="D116" s="12" t="s">
        <v>36</v>
      </c>
      <c r="E116" s="33" t="s">
        <v>19</v>
      </c>
      <c r="F116" s="34">
        <v>8042</v>
      </c>
      <c r="G116">
        <v>2.5</v>
      </c>
      <c r="H116">
        <v>2.2999999999999998</v>
      </c>
      <c r="I116">
        <v>2.6</v>
      </c>
      <c r="J116">
        <f t="shared" si="0"/>
        <v>2.4666666666666668</v>
      </c>
      <c r="K116" s="61">
        <v>22.9</v>
      </c>
      <c r="L116" s="35"/>
    </row>
    <row r="117" spans="1:12">
      <c r="A117" s="10" t="s">
        <v>168</v>
      </c>
      <c r="B117" s="11" t="s">
        <v>81</v>
      </c>
      <c r="C117" s="12">
        <v>1</v>
      </c>
      <c r="D117" s="12" t="s">
        <v>36</v>
      </c>
      <c r="E117" s="33" t="s">
        <v>20</v>
      </c>
      <c r="F117" s="34">
        <v>8004</v>
      </c>
      <c r="G117">
        <v>2.2999999999999998</v>
      </c>
      <c r="H117">
        <v>2.4</v>
      </c>
      <c r="I117">
        <v>2.6</v>
      </c>
      <c r="J117">
        <f t="shared" si="0"/>
        <v>2.4333333333333331</v>
      </c>
      <c r="K117" s="61">
        <v>27.4</v>
      </c>
      <c r="L117" s="35"/>
    </row>
    <row r="118" spans="1:12">
      <c r="L118" s="56"/>
    </row>
    <row r="119" spans="1:12">
      <c r="I119" t="s">
        <v>170</v>
      </c>
      <c r="J119">
        <f>AVERAGE(J95:J117)</f>
        <v>2.5014492753623192</v>
      </c>
    </row>
    <row r="121" spans="1:12">
      <c r="A121" t="s">
        <v>178</v>
      </c>
    </row>
    <row r="122" spans="1:12">
      <c r="A122" s="10" t="s">
        <v>168</v>
      </c>
      <c r="B122" s="11" t="s">
        <v>81</v>
      </c>
      <c r="C122" s="12">
        <v>1</v>
      </c>
      <c r="D122" s="12" t="s">
        <v>36</v>
      </c>
      <c r="E122" s="33" t="s">
        <v>16</v>
      </c>
      <c r="F122" s="34">
        <v>8023</v>
      </c>
      <c r="G122" t="s">
        <v>52</v>
      </c>
      <c r="H122" t="s">
        <v>52</v>
      </c>
      <c r="I122" t="s">
        <v>52</v>
      </c>
      <c r="J122" t="e">
        <f>AVERAGE(G122:I122)</f>
        <v>#DIV/0!</v>
      </c>
    </row>
    <row r="123" spans="1:12">
      <c r="A123" s="10" t="s">
        <v>168</v>
      </c>
      <c r="B123" s="11" t="s">
        <v>81</v>
      </c>
      <c r="C123" s="12">
        <v>1</v>
      </c>
      <c r="D123" s="12" t="s">
        <v>36</v>
      </c>
      <c r="E123" s="33" t="s">
        <v>30</v>
      </c>
      <c r="F123" s="34">
        <v>8050</v>
      </c>
      <c r="G123" t="s">
        <v>52</v>
      </c>
      <c r="H123" t="s">
        <v>52</v>
      </c>
      <c r="I123" t="s">
        <v>52</v>
      </c>
      <c r="J123" t="e">
        <f>AVERAGE(G123:I123)</f>
        <v>#DIV/0!</v>
      </c>
    </row>
  </sheetData>
  <mergeCells count="4">
    <mergeCell ref="C1:D1"/>
    <mergeCell ref="H1:I1"/>
    <mergeCell ref="C93:D93"/>
    <mergeCell ref="H93:I9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357"/>
  <sheetViews>
    <sheetView topLeftCell="A43" workbookViewId="0">
      <selection activeCell="A79" sqref="A79:H96"/>
    </sheetView>
  </sheetViews>
  <sheetFormatPr defaultRowHeight="15"/>
  <sheetData>
    <row r="1" spans="1:18">
      <c r="A1" s="68" t="s">
        <v>196</v>
      </c>
    </row>
    <row r="2" spans="1:18">
      <c r="A2" s="88" t="s">
        <v>300</v>
      </c>
      <c r="B2" s="88"/>
      <c r="C2" s="88"/>
      <c r="D2" s="88"/>
      <c r="E2" s="88"/>
      <c r="F2" s="88"/>
      <c r="G2" s="88"/>
      <c r="H2" s="88"/>
      <c r="I2" s="67"/>
      <c r="J2" s="67"/>
      <c r="K2" s="67"/>
      <c r="L2" s="67"/>
      <c r="M2" s="67"/>
      <c r="N2" s="67"/>
      <c r="O2" s="67"/>
      <c r="P2" s="67"/>
      <c r="Q2" s="67"/>
      <c r="R2" s="67"/>
    </row>
    <row r="3" spans="1:18">
      <c r="A3" s="88"/>
      <c r="B3" s="88"/>
      <c r="C3" s="88"/>
      <c r="D3" s="88"/>
      <c r="E3" s="88"/>
      <c r="F3" s="88"/>
      <c r="G3" s="88"/>
      <c r="H3" s="88"/>
      <c r="I3" s="67"/>
      <c r="J3" s="83" t="s">
        <v>197</v>
      </c>
      <c r="K3" s="85"/>
      <c r="L3" s="85"/>
      <c r="M3" s="85"/>
      <c r="N3" s="85"/>
      <c r="O3" s="85"/>
      <c r="P3" s="67"/>
      <c r="Q3" s="67"/>
      <c r="R3" s="67"/>
    </row>
    <row r="4" spans="1:18">
      <c r="A4" s="88"/>
      <c r="B4" s="88"/>
      <c r="C4" s="88"/>
      <c r="D4" s="88"/>
      <c r="E4" s="88"/>
      <c r="F4" s="88"/>
      <c r="G4" s="88"/>
      <c r="H4" s="88"/>
      <c r="I4" s="67"/>
      <c r="J4" s="85"/>
      <c r="K4" s="85"/>
      <c r="L4" s="85"/>
      <c r="M4" s="85"/>
      <c r="N4" s="85"/>
      <c r="O4" s="85"/>
      <c r="P4" s="67"/>
      <c r="Q4" s="67"/>
      <c r="R4" s="67"/>
    </row>
    <row r="5" spans="1:18">
      <c r="A5" s="88"/>
      <c r="B5" s="88"/>
      <c r="C5" s="88"/>
      <c r="D5" s="88"/>
      <c r="E5" s="88"/>
      <c r="F5" s="88"/>
      <c r="G5" s="88"/>
      <c r="H5" s="88"/>
      <c r="I5" s="67"/>
      <c r="J5" s="85"/>
      <c r="K5" s="85"/>
      <c r="L5" s="85"/>
      <c r="M5" s="85"/>
      <c r="N5" s="85"/>
      <c r="O5" s="85"/>
      <c r="P5" s="67"/>
      <c r="Q5" s="67"/>
      <c r="R5" s="67"/>
    </row>
    <row r="6" spans="1:18">
      <c r="A6" s="88"/>
      <c r="B6" s="88"/>
      <c r="C6" s="88"/>
      <c r="D6" s="88"/>
      <c r="E6" s="88"/>
      <c r="F6" s="88"/>
      <c r="G6" s="88"/>
      <c r="H6" s="88"/>
      <c r="I6" s="67"/>
      <c r="J6" s="85"/>
      <c r="K6" s="85"/>
      <c r="L6" s="85"/>
      <c r="M6" s="85"/>
      <c r="N6" s="85"/>
      <c r="O6" s="85"/>
      <c r="P6" s="67"/>
      <c r="Q6" s="67"/>
      <c r="R6" s="67"/>
    </row>
    <row r="7" spans="1:18">
      <c r="A7" s="88"/>
      <c r="B7" s="88"/>
      <c r="C7" s="88"/>
      <c r="D7" s="88"/>
      <c r="E7" s="88"/>
      <c r="F7" s="88"/>
      <c r="G7" s="88"/>
      <c r="H7" s="88"/>
      <c r="I7" s="67"/>
      <c r="J7" s="85"/>
      <c r="K7" s="85"/>
      <c r="L7" s="85"/>
      <c r="M7" s="85"/>
      <c r="N7" s="85"/>
      <c r="O7" s="85"/>
      <c r="P7" s="67"/>
      <c r="Q7" s="67"/>
      <c r="R7" s="67"/>
    </row>
    <row r="8" spans="1:18">
      <c r="A8" s="88"/>
      <c r="B8" s="88"/>
      <c r="C8" s="88"/>
      <c r="D8" s="88"/>
      <c r="E8" s="88"/>
      <c r="F8" s="88"/>
      <c r="G8" s="88"/>
      <c r="H8" s="88"/>
      <c r="I8" s="67"/>
      <c r="J8" s="85"/>
      <c r="K8" s="85"/>
      <c r="L8" s="85"/>
      <c r="M8" s="85"/>
      <c r="N8" s="85"/>
      <c r="O8" s="85"/>
      <c r="P8" s="67"/>
      <c r="Q8" s="67"/>
      <c r="R8" s="67"/>
    </row>
    <row r="9" spans="1:18">
      <c r="A9" s="88"/>
      <c r="B9" s="88"/>
      <c r="C9" s="88"/>
      <c r="D9" s="88"/>
      <c r="E9" s="88"/>
      <c r="F9" s="88"/>
      <c r="G9" s="88"/>
      <c r="H9" s="88"/>
      <c r="I9" s="67"/>
      <c r="J9" s="67"/>
      <c r="K9" s="67"/>
      <c r="L9" s="67"/>
      <c r="M9" s="67"/>
      <c r="N9" s="67"/>
      <c r="O9" s="67"/>
      <c r="P9" s="67"/>
      <c r="Q9" s="67"/>
      <c r="R9" s="67"/>
    </row>
    <row r="10" spans="1:18">
      <c r="A10" s="88"/>
      <c r="B10" s="88"/>
      <c r="C10" s="88"/>
      <c r="D10" s="88"/>
      <c r="E10" s="88"/>
      <c r="F10" s="88"/>
      <c r="G10" s="88"/>
      <c r="H10" s="88"/>
      <c r="I10" s="67"/>
      <c r="J10" s="67"/>
      <c r="K10" s="67"/>
      <c r="L10" s="67"/>
      <c r="M10" s="67"/>
      <c r="N10" s="67"/>
      <c r="O10" s="67"/>
      <c r="P10" s="67"/>
      <c r="Q10" s="67"/>
      <c r="R10" s="67"/>
    </row>
    <row r="11" spans="1:18">
      <c r="A11" s="88"/>
      <c r="B11" s="88"/>
      <c r="C11" s="88"/>
      <c r="D11" s="88"/>
      <c r="E11" s="88"/>
      <c r="F11" s="88"/>
      <c r="G11" s="88"/>
      <c r="H11" s="88"/>
      <c r="I11" s="67"/>
      <c r="J11" s="67"/>
      <c r="K11" s="67"/>
      <c r="L11" s="67"/>
      <c r="M11" s="67"/>
      <c r="N11" s="67"/>
      <c r="O11" s="67"/>
      <c r="P11" s="67"/>
      <c r="Q11" s="67"/>
      <c r="R11" s="67"/>
    </row>
    <row r="12" spans="1:18" ht="15" customHeight="1">
      <c r="A12" s="88"/>
      <c r="B12" s="88"/>
      <c r="C12" s="88"/>
      <c r="D12" s="88"/>
      <c r="E12" s="88"/>
      <c r="F12" s="88"/>
      <c r="G12" s="88"/>
      <c r="H12" s="88"/>
      <c r="I12" s="67"/>
      <c r="J12" s="86" t="s">
        <v>198</v>
      </c>
      <c r="K12" s="86"/>
      <c r="L12" s="86"/>
      <c r="M12" s="86"/>
      <c r="N12" s="67"/>
      <c r="O12" s="67"/>
      <c r="P12" s="67"/>
      <c r="Q12" s="67"/>
      <c r="R12" s="67"/>
    </row>
    <row r="13" spans="1:18">
      <c r="A13" s="88"/>
      <c r="B13" s="88"/>
      <c r="C13" s="88"/>
      <c r="D13" s="88"/>
      <c r="E13" s="88"/>
      <c r="F13" s="88"/>
      <c r="G13" s="88"/>
      <c r="H13" s="88"/>
      <c r="I13" s="67"/>
      <c r="J13" s="86"/>
      <c r="K13" s="86"/>
      <c r="L13" s="86"/>
      <c r="M13" s="86"/>
      <c r="N13" s="67"/>
      <c r="O13" s="67"/>
      <c r="P13" s="67"/>
      <c r="Q13" s="67"/>
      <c r="R13" s="67"/>
    </row>
    <row r="14" spans="1:18">
      <c r="A14" s="88"/>
      <c r="B14" s="88"/>
      <c r="C14" s="88"/>
      <c r="D14" s="88"/>
      <c r="E14" s="88"/>
      <c r="F14" s="88"/>
      <c r="G14" s="88"/>
      <c r="H14" s="88"/>
      <c r="I14" s="67"/>
      <c r="J14" s="86"/>
      <c r="K14" s="86"/>
      <c r="L14" s="86"/>
      <c r="M14" s="86"/>
      <c r="N14" s="67"/>
      <c r="O14" s="67"/>
      <c r="P14" s="67"/>
      <c r="Q14" s="67"/>
      <c r="R14" s="67"/>
    </row>
    <row r="15" spans="1:18">
      <c r="A15" s="88"/>
      <c r="B15" s="88"/>
      <c r="C15" s="88"/>
      <c r="D15" s="88"/>
      <c r="E15" s="88"/>
      <c r="F15" s="88"/>
      <c r="G15" s="88"/>
      <c r="H15" s="88"/>
      <c r="I15" s="67"/>
      <c r="J15" s="67"/>
      <c r="K15" s="67"/>
      <c r="L15" s="67"/>
      <c r="M15" s="67"/>
      <c r="N15" s="67"/>
      <c r="O15" s="67"/>
      <c r="P15" s="67"/>
      <c r="Q15" s="67"/>
      <c r="R15" s="67"/>
    </row>
    <row r="16" spans="1:18">
      <c r="A16" s="88"/>
      <c r="B16" s="88"/>
      <c r="C16" s="88"/>
      <c r="D16" s="88"/>
      <c r="E16" s="88"/>
      <c r="F16" s="88"/>
      <c r="G16" s="88"/>
      <c r="H16" s="88"/>
      <c r="I16" s="67"/>
      <c r="J16" s="67"/>
      <c r="K16" s="67"/>
      <c r="L16" s="67"/>
      <c r="M16" s="67"/>
      <c r="N16" s="67"/>
      <c r="O16" s="67"/>
      <c r="P16" s="67"/>
      <c r="Q16" s="67"/>
      <c r="R16" s="67"/>
    </row>
    <row r="17" spans="1:18">
      <c r="A17" s="88"/>
      <c r="B17" s="88"/>
      <c r="C17" s="88"/>
      <c r="D17" s="88"/>
      <c r="E17" s="88"/>
      <c r="F17" s="88"/>
      <c r="G17" s="88"/>
      <c r="H17" s="88"/>
      <c r="I17" s="67"/>
      <c r="J17" s="86" t="s">
        <v>308</v>
      </c>
      <c r="K17" s="87"/>
      <c r="L17" s="87"/>
      <c r="M17" s="87"/>
      <c r="N17" s="87"/>
      <c r="O17" s="67"/>
      <c r="P17" s="67"/>
      <c r="Q17" s="67"/>
      <c r="R17" s="67"/>
    </row>
    <row r="18" spans="1:18">
      <c r="A18" s="88"/>
      <c r="B18" s="88"/>
      <c r="C18" s="88"/>
      <c r="D18" s="88"/>
      <c r="E18" s="88"/>
      <c r="F18" s="88"/>
      <c r="G18" s="88"/>
      <c r="H18" s="88"/>
      <c r="I18" s="67"/>
      <c r="J18" s="87"/>
      <c r="K18" s="87"/>
      <c r="L18" s="87"/>
      <c r="M18" s="87"/>
      <c r="N18" s="87"/>
      <c r="O18" s="67"/>
      <c r="P18" s="67"/>
      <c r="Q18" s="67"/>
      <c r="R18" s="67"/>
    </row>
    <row r="19" spans="1:18">
      <c r="A19" s="67"/>
      <c r="B19" s="67"/>
      <c r="C19" s="67"/>
      <c r="D19" s="67"/>
      <c r="E19" s="67"/>
      <c r="F19" s="67"/>
      <c r="G19" s="67"/>
      <c r="H19" s="67"/>
      <c r="I19" s="67"/>
      <c r="J19" s="87"/>
      <c r="K19" s="87"/>
      <c r="L19" s="87"/>
      <c r="M19" s="87"/>
      <c r="N19" s="87"/>
      <c r="O19" s="67"/>
      <c r="P19" s="67"/>
      <c r="Q19" s="67"/>
      <c r="R19" s="67"/>
    </row>
    <row r="20" spans="1:18" ht="15" customHeight="1">
      <c r="A20" s="83" t="s">
        <v>192</v>
      </c>
      <c r="B20" s="83"/>
      <c r="C20" s="83"/>
      <c r="D20" s="83"/>
      <c r="E20" s="83"/>
      <c r="F20" s="83"/>
      <c r="G20" s="83"/>
      <c r="H20" s="83"/>
      <c r="I20" s="67"/>
      <c r="J20" s="87"/>
      <c r="K20" s="87"/>
      <c r="L20" s="87"/>
      <c r="M20" s="87"/>
      <c r="N20" s="87"/>
      <c r="O20" s="67"/>
      <c r="P20" s="67"/>
      <c r="Q20" s="67"/>
      <c r="R20" s="67"/>
    </row>
    <row r="21" spans="1:18">
      <c r="A21" s="83"/>
      <c r="B21" s="83"/>
      <c r="C21" s="83"/>
      <c r="D21" s="83"/>
      <c r="E21" s="83"/>
      <c r="F21" s="83"/>
      <c r="G21" s="83"/>
      <c r="H21" s="83"/>
      <c r="I21" s="67"/>
      <c r="J21" s="67"/>
      <c r="K21" s="67"/>
      <c r="L21" s="67"/>
      <c r="M21" s="67"/>
      <c r="N21" s="67"/>
      <c r="O21" s="67"/>
      <c r="P21" s="67"/>
      <c r="Q21" s="67"/>
      <c r="R21" s="67"/>
    </row>
    <row r="22" spans="1:18">
      <c r="A22" s="83"/>
      <c r="B22" s="83"/>
      <c r="C22" s="83"/>
      <c r="D22" s="83"/>
      <c r="E22" s="83"/>
      <c r="F22" s="83"/>
      <c r="G22" s="83"/>
      <c r="H22" s="83"/>
      <c r="I22" s="67"/>
      <c r="J22" s="67"/>
      <c r="K22" s="67"/>
      <c r="L22" s="67"/>
      <c r="M22" s="67"/>
      <c r="N22" s="67"/>
      <c r="O22" s="67"/>
      <c r="P22" s="67"/>
      <c r="Q22" s="67"/>
      <c r="R22" s="67"/>
    </row>
    <row r="23" spans="1:18">
      <c r="A23" s="83"/>
      <c r="B23" s="83"/>
      <c r="C23" s="83"/>
      <c r="D23" s="83"/>
      <c r="E23" s="83"/>
      <c r="F23" s="83"/>
      <c r="G23" s="83"/>
      <c r="H23" s="83"/>
      <c r="I23" s="67"/>
      <c r="J23" s="67"/>
      <c r="K23" s="67"/>
      <c r="L23" s="67"/>
      <c r="M23" s="67"/>
      <c r="N23" s="67"/>
      <c r="O23" s="67"/>
      <c r="P23" s="67"/>
      <c r="Q23" s="67"/>
      <c r="R23" s="67"/>
    </row>
    <row r="24" spans="1:18">
      <c r="A24" s="83"/>
      <c r="B24" s="83"/>
      <c r="C24" s="83"/>
      <c r="D24" s="83"/>
      <c r="E24" s="83"/>
      <c r="F24" s="83"/>
      <c r="G24" s="83"/>
      <c r="H24" s="83"/>
      <c r="I24" s="67"/>
      <c r="J24" s="67"/>
      <c r="K24" s="67"/>
      <c r="L24" s="67"/>
      <c r="M24" s="67"/>
      <c r="N24" s="67"/>
      <c r="O24" s="67"/>
      <c r="P24" s="67"/>
      <c r="Q24" s="67"/>
      <c r="R24" s="67"/>
    </row>
    <row r="25" spans="1:18">
      <c r="A25" s="83"/>
      <c r="B25" s="83"/>
      <c r="C25" s="83"/>
      <c r="D25" s="83"/>
      <c r="E25" s="83"/>
      <c r="F25" s="83"/>
      <c r="G25" s="83"/>
      <c r="H25" s="83"/>
      <c r="I25" s="67"/>
      <c r="J25" s="67"/>
      <c r="K25" s="67"/>
      <c r="L25" s="67"/>
      <c r="M25" s="67"/>
      <c r="N25" s="67"/>
      <c r="O25" s="67"/>
      <c r="P25" s="67"/>
      <c r="Q25" s="67"/>
      <c r="R25" s="67"/>
    </row>
    <row r="26" spans="1:18">
      <c r="A26" s="83"/>
      <c r="B26" s="83"/>
      <c r="C26" s="83"/>
      <c r="D26" s="83"/>
      <c r="E26" s="83"/>
      <c r="F26" s="83"/>
      <c r="G26" s="83"/>
      <c r="H26" s="83"/>
      <c r="I26" s="67"/>
      <c r="J26" s="67"/>
      <c r="K26" s="67"/>
      <c r="L26" s="67"/>
      <c r="M26" s="67"/>
      <c r="N26" s="67"/>
      <c r="O26" s="67"/>
      <c r="P26" s="67"/>
      <c r="Q26" s="67"/>
      <c r="R26" s="67"/>
    </row>
    <row r="27" spans="1:18">
      <c r="A27" s="83"/>
      <c r="B27" s="83"/>
      <c r="C27" s="83"/>
      <c r="D27" s="83"/>
      <c r="E27" s="83"/>
      <c r="F27" s="83"/>
      <c r="G27" s="83"/>
      <c r="H27" s="83"/>
      <c r="I27" s="67"/>
      <c r="J27" s="67"/>
      <c r="K27" s="67"/>
      <c r="L27" s="67"/>
      <c r="M27" s="67"/>
      <c r="N27" s="67"/>
      <c r="O27" s="67"/>
      <c r="P27" s="67"/>
      <c r="Q27" s="67"/>
      <c r="R27" s="67"/>
    </row>
    <row r="28" spans="1:18">
      <c r="A28" s="69"/>
      <c r="B28" s="69"/>
      <c r="C28" s="69"/>
      <c r="D28" s="69"/>
      <c r="E28" s="69"/>
      <c r="F28" s="69"/>
      <c r="G28" s="69"/>
      <c r="H28" s="69"/>
      <c r="I28" s="67"/>
      <c r="J28" s="67"/>
      <c r="K28" s="67"/>
      <c r="L28" s="67"/>
      <c r="M28" s="67"/>
      <c r="N28" s="67"/>
      <c r="O28" s="67"/>
      <c r="P28" s="67"/>
      <c r="Q28" s="67"/>
      <c r="R28" s="67"/>
    </row>
    <row r="29" spans="1:18" ht="15" customHeight="1">
      <c r="A29" s="83" t="s">
        <v>193</v>
      </c>
      <c r="B29" s="83"/>
      <c r="C29" s="83"/>
      <c r="D29" s="83"/>
      <c r="E29" s="83"/>
      <c r="F29" s="83"/>
      <c r="G29" s="83"/>
      <c r="H29" s="83"/>
      <c r="I29" s="67"/>
      <c r="J29" s="67"/>
      <c r="K29" s="67"/>
      <c r="L29" s="67"/>
      <c r="M29" s="67"/>
      <c r="N29" s="67"/>
      <c r="O29" s="67"/>
      <c r="P29" s="67"/>
      <c r="Q29" s="67"/>
      <c r="R29" s="67"/>
    </row>
    <row r="30" spans="1:18">
      <c r="A30" s="83"/>
      <c r="B30" s="83"/>
      <c r="C30" s="83"/>
      <c r="D30" s="83"/>
      <c r="E30" s="83"/>
      <c r="F30" s="83"/>
      <c r="G30" s="83"/>
      <c r="H30" s="83"/>
      <c r="I30" s="67"/>
      <c r="J30" s="67"/>
      <c r="K30" s="67"/>
      <c r="L30" s="67"/>
      <c r="M30" s="67"/>
      <c r="N30" s="67"/>
      <c r="O30" s="67"/>
      <c r="P30" s="67"/>
      <c r="Q30" s="67"/>
      <c r="R30" s="67"/>
    </row>
    <row r="31" spans="1:18">
      <c r="A31" s="83"/>
      <c r="B31" s="83"/>
      <c r="C31" s="83"/>
      <c r="D31" s="83"/>
      <c r="E31" s="83"/>
      <c r="F31" s="83"/>
      <c r="G31" s="83"/>
      <c r="H31" s="83"/>
      <c r="I31" s="67"/>
      <c r="J31" s="67"/>
      <c r="K31" s="67"/>
      <c r="L31" s="67"/>
      <c r="M31" s="67"/>
      <c r="N31" s="67"/>
      <c r="O31" s="67"/>
      <c r="P31" s="67"/>
      <c r="Q31" s="67"/>
      <c r="R31" s="67"/>
    </row>
    <row r="32" spans="1:18">
      <c r="A32" s="83"/>
      <c r="B32" s="83"/>
      <c r="C32" s="83"/>
      <c r="D32" s="83"/>
      <c r="E32" s="83"/>
      <c r="F32" s="83"/>
      <c r="G32" s="83"/>
      <c r="H32" s="83"/>
      <c r="I32" s="67"/>
      <c r="J32" s="67"/>
      <c r="K32" s="67"/>
      <c r="L32" s="67"/>
      <c r="M32" s="67"/>
      <c r="N32" s="67"/>
      <c r="O32" s="67"/>
      <c r="P32" s="67"/>
      <c r="Q32" s="67"/>
      <c r="R32" s="67"/>
    </row>
    <row r="33" spans="1:18">
      <c r="A33" s="83"/>
      <c r="B33" s="83"/>
      <c r="C33" s="83"/>
      <c r="D33" s="83"/>
      <c r="E33" s="83"/>
      <c r="F33" s="83"/>
      <c r="G33" s="83"/>
      <c r="H33" s="83"/>
      <c r="I33" s="67"/>
      <c r="J33" s="67"/>
      <c r="K33" s="67"/>
      <c r="L33" s="67"/>
      <c r="M33" s="67"/>
      <c r="N33" s="67"/>
      <c r="O33" s="67"/>
      <c r="P33" s="67"/>
      <c r="Q33" s="67"/>
      <c r="R33" s="67"/>
    </row>
    <row r="34" spans="1:18">
      <c r="A34" s="83"/>
      <c r="B34" s="83"/>
      <c r="C34" s="83"/>
      <c r="D34" s="83"/>
      <c r="E34" s="83"/>
      <c r="F34" s="83"/>
      <c r="G34" s="83"/>
      <c r="H34" s="83"/>
      <c r="I34" s="67"/>
      <c r="J34" s="67"/>
      <c r="K34" s="67"/>
      <c r="L34" s="67"/>
      <c r="M34" s="67"/>
      <c r="N34" s="67"/>
      <c r="O34" s="67"/>
      <c r="P34" s="67"/>
      <c r="Q34" s="67"/>
      <c r="R34" s="67"/>
    </row>
    <row r="35" spans="1:18">
      <c r="A35" s="83"/>
      <c r="B35" s="83"/>
      <c r="C35" s="83"/>
      <c r="D35" s="83"/>
      <c r="E35" s="83"/>
      <c r="F35" s="83"/>
      <c r="G35" s="83"/>
      <c r="H35" s="83"/>
      <c r="I35" s="67"/>
      <c r="J35" s="67"/>
      <c r="K35" s="67"/>
      <c r="L35" s="67"/>
      <c r="M35" s="67"/>
      <c r="N35" s="67"/>
      <c r="O35" s="67"/>
      <c r="P35" s="67"/>
      <c r="Q35" s="67"/>
      <c r="R35" s="67"/>
    </row>
    <row r="36" spans="1:18">
      <c r="A36" s="83"/>
      <c r="B36" s="83"/>
      <c r="C36" s="83"/>
      <c r="D36" s="83"/>
      <c r="E36" s="83"/>
      <c r="F36" s="83"/>
      <c r="G36" s="83"/>
      <c r="H36" s="83"/>
      <c r="I36" s="67"/>
      <c r="J36" s="67"/>
      <c r="K36" s="67"/>
      <c r="L36" s="67"/>
      <c r="M36" s="67"/>
      <c r="N36" s="67"/>
      <c r="O36" s="67"/>
      <c r="P36" s="67"/>
      <c r="Q36" s="67"/>
      <c r="R36" s="67"/>
    </row>
    <row r="37" spans="1:18">
      <c r="A37" s="83"/>
      <c r="B37" s="83"/>
      <c r="C37" s="83"/>
      <c r="D37" s="83"/>
      <c r="E37" s="83"/>
      <c r="F37" s="83"/>
      <c r="G37" s="83"/>
      <c r="H37" s="83"/>
      <c r="I37" s="67"/>
      <c r="J37" s="67"/>
      <c r="K37" s="67"/>
      <c r="L37" s="67"/>
      <c r="M37" s="67"/>
      <c r="N37" s="67"/>
      <c r="O37" s="67"/>
      <c r="P37" s="67"/>
      <c r="Q37" s="67"/>
      <c r="R37" s="67"/>
    </row>
    <row r="38" spans="1:18">
      <c r="A38" s="83"/>
      <c r="B38" s="83"/>
      <c r="C38" s="83"/>
      <c r="D38" s="83"/>
      <c r="E38" s="83"/>
      <c r="F38" s="83"/>
      <c r="G38" s="83"/>
      <c r="H38" s="83"/>
      <c r="I38" s="67"/>
      <c r="J38" s="67"/>
      <c r="K38" s="67"/>
      <c r="L38" s="67"/>
      <c r="M38" s="67"/>
      <c r="N38" s="67"/>
      <c r="O38" s="67"/>
      <c r="P38" s="67"/>
      <c r="Q38" s="67"/>
      <c r="R38" s="67"/>
    </row>
    <row r="39" spans="1:18">
      <c r="A39" s="83"/>
      <c r="B39" s="83"/>
      <c r="C39" s="83"/>
      <c r="D39" s="83"/>
      <c r="E39" s="83"/>
      <c r="F39" s="83"/>
      <c r="G39" s="83"/>
      <c r="H39" s="83"/>
      <c r="I39" s="67"/>
      <c r="J39" s="67"/>
      <c r="K39" s="67"/>
      <c r="L39" s="67"/>
      <c r="M39" s="67"/>
      <c r="N39" s="67"/>
      <c r="O39" s="67"/>
      <c r="P39" s="67"/>
      <c r="Q39" s="67"/>
      <c r="R39" s="67"/>
    </row>
    <row r="40" spans="1:18">
      <c r="A40" s="83"/>
      <c r="B40" s="83"/>
      <c r="C40" s="83"/>
      <c r="D40" s="83"/>
      <c r="E40" s="83"/>
      <c r="F40" s="83"/>
      <c r="G40" s="83"/>
      <c r="H40" s="83"/>
      <c r="I40" s="67"/>
      <c r="J40" s="67"/>
      <c r="K40" s="67"/>
      <c r="L40" s="67"/>
      <c r="M40" s="67"/>
      <c r="N40" s="67"/>
      <c r="O40" s="67"/>
      <c r="P40" s="67"/>
      <c r="Q40" s="67"/>
      <c r="R40" s="67"/>
    </row>
    <row r="41" spans="1:18">
      <c r="A41" s="83"/>
      <c r="B41" s="83"/>
      <c r="C41" s="83"/>
      <c r="D41" s="83"/>
      <c r="E41" s="83"/>
      <c r="F41" s="83"/>
      <c r="G41" s="83"/>
      <c r="H41" s="83"/>
      <c r="I41" s="67"/>
      <c r="J41" s="67"/>
      <c r="K41" s="67"/>
      <c r="L41" s="67"/>
      <c r="M41" s="67"/>
      <c r="N41" s="67"/>
      <c r="O41" s="67"/>
      <c r="P41" s="67"/>
      <c r="Q41" s="67"/>
      <c r="R41" s="67"/>
    </row>
    <row r="42" spans="1:18">
      <c r="A42" s="83"/>
      <c r="B42" s="83"/>
      <c r="C42" s="83"/>
      <c r="D42" s="83"/>
      <c r="E42" s="83"/>
      <c r="F42" s="83"/>
      <c r="G42" s="83"/>
      <c r="H42" s="83"/>
      <c r="I42" s="67"/>
      <c r="J42" s="67"/>
      <c r="K42" s="67"/>
      <c r="L42" s="67"/>
      <c r="M42" s="67"/>
      <c r="N42" s="67"/>
      <c r="O42" s="67"/>
      <c r="P42" s="67"/>
      <c r="Q42" s="67"/>
      <c r="R42" s="67"/>
    </row>
    <row r="43" spans="1:18">
      <c r="A43" s="83"/>
      <c r="B43" s="83"/>
      <c r="C43" s="83"/>
      <c r="D43" s="83"/>
      <c r="E43" s="83"/>
      <c r="F43" s="83"/>
      <c r="G43" s="83"/>
      <c r="H43" s="83"/>
      <c r="I43" s="67"/>
      <c r="J43" s="67"/>
      <c r="K43" s="67"/>
      <c r="L43" s="67"/>
      <c r="M43" s="67"/>
      <c r="N43" s="67"/>
      <c r="O43" s="67"/>
      <c r="P43" s="67"/>
      <c r="Q43" s="67"/>
      <c r="R43" s="67"/>
    </row>
    <row r="44" spans="1:18">
      <c r="A44" s="83"/>
      <c r="B44" s="83"/>
      <c r="C44" s="83"/>
      <c r="D44" s="83"/>
      <c r="E44" s="83"/>
      <c r="F44" s="83"/>
      <c r="G44" s="83"/>
      <c r="H44" s="83"/>
      <c r="I44" s="67"/>
      <c r="J44" s="67"/>
      <c r="K44" s="67"/>
      <c r="L44" s="67"/>
      <c r="M44" s="67"/>
      <c r="N44" s="67"/>
      <c r="O44" s="67"/>
      <c r="P44" s="67"/>
      <c r="Q44" s="67"/>
      <c r="R44" s="67"/>
    </row>
    <row r="45" spans="1:18">
      <c r="A45" s="83"/>
      <c r="B45" s="83"/>
      <c r="C45" s="83"/>
      <c r="D45" s="83"/>
      <c r="E45" s="83"/>
      <c r="F45" s="83"/>
      <c r="G45" s="83"/>
      <c r="H45" s="83"/>
      <c r="I45" s="67"/>
      <c r="J45" s="67"/>
      <c r="K45" s="67"/>
      <c r="L45" s="67"/>
      <c r="M45" s="67"/>
      <c r="N45" s="67"/>
      <c r="O45" s="67"/>
      <c r="P45" s="67"/>
      <c r="Q45" s="67"/>
      <c r="R45" s="67"/>
    </row>
    <row r="46" spans="1:18">
      <c r="A46" s="83"/>
      <c r="B46" s="83"/>
      <c r="C46" s="83"/>
      <c r="D46" s="83"/>
      <c r="E46" s="83"/>
      <c r="F46" s="83"/>
      <c r="G46" s="83"/>
      <c r="H46" s="83"/>
      <c r="I46" s="67"/>
      <c r="J46" s="67"/>
      <c r="K46" s="67"/>
      <c r="L46" s="67"/>
      <c r="M46" s="67"/>
      <c r="N46" s="67"/>
      <c r="O46" s="67"/>
      <c r="P46" s="67"/>
      <c r="Q46" s="67"/>
      <c r="R46" s="67"/>
    </row>
    <row r="47" spans="1:18">
      <c r="A47" s="83"/>
      <c r="B47" s="83"/>
      <c r="C47" s="83"/>
      <c r="D47" s="83"/>
      <c r="E47" s="83"/>
      <c r="F47" s="83"/>
      <c r="G47" s="83"/>
      <c r="H47" s="83"/>
      <c r="I47" s="67"/>
      <c r="J47" s="67"/>
      <c r="K47" s="67"/>
      <c r="L47" s="67"/>
      <c r="M47" s="67"/>
      <c r="N47" s="67"/>
      <c r="O47" s="67"/>
      <c r="P47" s="67"/>
      <c r="Q47" s="67"/>
      <c r="R47" s="67"/>
    </row>
    <row r="48" spans="1:18">
      <c r="A48" s="83"/>
      <c r="B48" s="83"/>
      <c r="C48" s="83"/>
      <c r="D48" s="83"/>
      <c r="E48" s="83"/>
      <c r="F48" s="83"/>
      <c r="G48" s="83"/>
      <c r="H48" s="83"/>
      <c r="I48" s="67"/>
      <c r="J48" s="67"/>
      <c r="K48" s="67"/>
      <c r="L48" s="67"/>
      <c r="M48" s="67"/>
      <c r="N48" s="67"/>
      <c r="O48" s="67"/>
      <c r="P48" s="67"/>
      <c r="Q48" s="67"/>
      <c r="R48" s="67"/>
    </row>
    <row r="49" spans="1:18">
      <c r="A49" s="83"/>
      <c r="B49" s="83"/>
      <c r="C49" s="83"/>
      <c r="D49" s="83"/>
      <c r="E49" s="83"/>
      <c r="F49" s="83"/>
      <c r="G49" s="83"/>
      <c r="H49" s="83"/>
      <c r="I49" s="67"/>
      <c r="J49" s="67"/>
      <c r="K49" s="67"/>
      <c r="L49" s="67"/>
      <c r="M49" s="67"/>
      <c r="N49" s="67"/>
      <c r="O49" s="67"/>
      <c r="P49" s="67"/>
      <c r="Q49" s="67"/>
      <c r="R49" s="67"/>
    </row>
    <row r="50" spans="1:18">
      <c r="A50" s="83"/>
      <c r="B50" s="83"/>
      <c r="C50" s="83"/>
      <c r="D50" s="83"/>
      <c r="E50" s="83"/>
      <c r="F50" s="83"/>
      <c r="G50" s="83"/>
      <c r="H50" s="83"/>
      <c r="I50" s="67"/>
      <c r="J50" s="67"/>
      <c r="K50" s="67"/>
      <c r="L50" s="67"/>
      <c r="M50" s="67"/>
      <c r="N50" s="67"/>
      <c r="O50" s="67"/>
      <c r="P50" s="67"/>
      <c r="Q50" s="67"/>
      <c r="R50" s="67"/>
    </row>
    <row r="51" spans="1:18">
      <c r="A51" s="83"/>
      <c r="B51" s="83"/>
      <c r="C51" s="83"/>
      <c r="D51" s="83"/>
      <c r="E51" s="83"/>
      <c r="F51" s="83"/>
      <c r="G51" s="83"/>
      <c r="H51" s="83"/>
      <c r="I51" s="67"/>
      <c r="J51" s="67"/>
      <c r="K51" s="67"/>
      <c r="L51" s="67"/>
      <c r="M51" s="67"/>
      <c r="N51" s="67"/>
      <c r="O51" s="67"/>
      <c r="P51" s="67"/>
      <c r="Q51" s="67"/>
      <c r="R51" s="67"/>
    </row>
    <row r="52" spans="1:18">
      <c r="A52" s="83"/>
      <c r="B52" s="83"/>
      <c r="C52" s="83"/>
      <c r="D52" s="83"/>
      <c r="E52" s="83"/>
      <c r="F52" s="83"/>
      <c r="G52" s="83"/>
      <c r="H52" s="83"/>
      <c r="I52" s="67"/>
      <c r="J52" s="67"/>
      <c r="K52" s="67"/>
      <c r="L52" s="67"/>
      <c r="M52" s="67"/>
      <c r="N52" s="67"/>
      <c r="O52" s="67"/>
      <c r="P52" s="67"/>
      <c r="Q52" s="67"/>
      <c r="R52" s="67"/>
    </row>
    <row r="53" spans="1:18">
      <c r="A53" s="83"/>
      <c r="B53" s="83"/>
      <c r="C53" s="83"/>
      <c r="D53" s="83"/>
      <c r="E53" s="83"/>
      <c r="F53" s="83"/>
      <c r="G53" s="83"/>
      <c r="H53" s="83"/>
      <c r="I53" s="67"/>
      <c r="J53" s="67"/>
      <c r="K53" s="67"/>
      <c r="L53" s="67"/>
      <c r="M53" s="67"/>
      <c r="N53" s="67"/>
      <c r="O53" s="67"/>
      <c r="P53" s="67"/>
      <c r="Q53" s="67"/>
      <c r="R53" s="67"/>
    </row>
    <row r="54" spans="1:18">
      <c r="A54" s="83"/>
      <c r="B54" s="83"/>
      <c r="C54" s="83"/>
      <c r="D54" s="83"/>
      <c r="E54" s="83"/>
      <c r="F54" s="83"/>
      <c r="G54" s="83"/>
      <c r="H54" s="83"/>
      <c r="I54" s="67"/>
      <c r="J54" s="67"/>
      <c r="K54" s="67"/>
      <c r="L54" s="67"/>
      <c r="M54" s="67"/>
      <c r="N54" s="67"/>
      <c r="O54" s="67"/>
      <c r="P54" s="67"/>
      <c r="Q54" s="67"/>
      <c r="R54" s="67"/>
    </row>
    <row r="55" spans="1:18">
      <c r="A55" s="83"/>
      <c r="B55" s="83"/>
      <c r="C55" s="83"/>
      <c r="D55" s="83"/>
      <c r="E55" s="83"/>
      <c r="F55" s="83"/>
      <c r="G55" s="83"/>
      <c r="H55" s="83"/>
      <c r="I55" s="67"/>
      <c r="J55" s="67"/>
      <c r="K55" s="67"/>
      <c r="L55" s="67"/>
      <c r="M55" s="67"/>
      <c r="N55" s="67"/>
      <c r="O55" s="67"/>
      <c r="P55" s="67"/>
      <c r="Q55" s="67"/>
      <c r="R55" s="67"/>
    </row>
    <row r="56" spans="1:18" ht="15" customHeight="1">
      <c r="A56" s="83" t="s">
        <v>194</v>
      </c>
      <c r="B56" s="83"/>
      <c r="C56" s="83"/>
      <c r="D56" s="83"/>
      <c r="E56" s="83"/>
      <c r="F56" s="83"/>
      <c r="G56" s="83"/>
      <c r="H56" s="83"/>
      <c r="I56" s="67"/>
      <c r="J56" s="67"/>
      <c r="K56" s="67"/>
      <c r="L56" s="67"/>
      <c r="M56" s="67"/>
      <c r="N56" s="67"/>
      <c r="O56" s="67"/>
      <c r="P56" s="67"/>
      <c r="Q56" s="67"/>
      <c r="R56" s="67"/>
    </row>
    <row r="57" spans="1:18">
      <c r="A57" s="83"/>
      <c r="B57" s="83"/>
      <c r="C57" s="83"/>
      <c r="D57" s="83"/>
      <c r="E57" s="83"/>
      <c r="F57" s="83"/>
      <c r="G57" s="83"/>
      <c r="H57" s="83"/>
      <c r="I57" s="67"/>
      <c r="J57" s="67"/>
      <c r="K57" s="67"/>
      <c r="L57" s="67"/>
      <c r="M57" s="67"/>
      <c r="N57" s="67"/>
      <c r="O57" s="67"/>
      <c r="P57" s="67"/>
      <c r="Q57" s="67"/>
      <c r="R57" s="67"/>
    </row>
    <row r="58" spans="1:18">
      <c r="A58" s="83"/>
      <c r="B58" s="83"/>
      <c r="C58" s="83"/>
      <c r="D58" s="83"/>
      <c r="E58" s="83"/>
      <c r="F58" s="83"/>
      <c r="G58" s="83"/>
      <c r="H58" s="83"/>
      <c r="I58" s="67"/>
      <c r="J58" s="67"/>
      <c r="K58" s="67"/>
      <c r="L58" s="67"/>
      <c r="M58" s="67"/>
      <c r="N58" s="67"/>
      <c r="O58" s="67"/>
      <c r="P58" s="67"/>
      <c r="Q58" s="67"/>
      <c r="R58" s="67"/>
    </row>
    <row r="59" spans="1:18">
      <c r="A59" s="83"/>
      <c r="B59" s="83"/>
      <c r="C59" s="83"/>
      <c r="D59" s="83"/>
      <c r="E59" s="83"/>
      <c r="F59" s="83"/>
      <c r="G59" s="83"/>
      <c r="H59" s="83"/>
      <c r="I59" s="67"/>
      <c r="J59" s="67"/>
      <c r="K59" s="67"/>
      <c r="L59" s="67"/>
      <c r="M59" s="67"/>
      <c r="N59" s="67"/>
      <c r="O59" s="67"/>
      <c r="P59" s="67"/>
      <c r="Q59" s="67"/>
      <c r="R59" s="67"/>
    </row>
    <row r="60" spans="1:18">
      <c r="A60" s="83"/>
      <c r="B60" s="83"/>
      <c r="C60" s="83"/>
      <c r="D60" s="83"/>
      <c r="E60" s="83"/>
      <c r="F60" s="83"/>
      <c r="G60" s="83"/>
      <c r="H60" s="83"/>
      <c r="I60" s="67"/>
      <c r="J60" s="67"/>
      <c r="K60" s="67"/>
      <c r="L60" s="67"/>
      <c r="M60" s="67"/>
      <c r="N60" s="67"/>
      <c r="O60" s="67"/>
      <c r="P60" s="67"/>
      <c r="Q60" s="67"/>
      <c r="R60" s="67"/>
    </row>
    <row r="61" spans="1:18">
      <c r="A61" s="83"/>
      <c r="B61" s="83"/>
      <c r="C61" s="83"/>
      <c r="D61" s="83"/>
      <c r="E61" s="83"/>
      <c r="F61" s="83"/>
      <c r="G61" s="83"/>
      <c r="H61" s="83"/>
      <c r="I61" s="67"/>
      <c r="J61" s="67"/>
      <c r="K61" s="67"/>
      <c r="L61" s="67"/>
      <c r="M61" s="67"/>
      <c r="N61" s="67"/>
      <c r="O61" s="67"/>
      <c r="P61" s="67"/>
      <c r="Q61" s="67"/>
      <c r="R61" s="67"/>
    </row>
    <row r="62" spans="1:18">
      <c r="A62" s="83"/>
      <c r="B62" s="83"/>
      <c r="C62" s="83"/>
      <c r="D62" s="83"/>
      <c r="E62" s="83"/>
      <c r="F62" s="83"/>
      <c r="G62" s="83"/>
      <c r="H62" s="83"/>
      <c r="I62" s="67"/>
      <c r="J62" s="67"/>
      <c r="K62" s="67"/>
      <c r="L62" s="67"/>
      <c r="M62" s="67"/>
      <c r="N62" s="67"/>
      <c r="O62" s="67"/>
      <c r="P62" s="67"/>
      <c r="Q62" s="67"/>
      <c r="R62" s="67"/>
    </row>
    <row r="63" spans="1:18">
      <c r="A63" s="83"/>
      <c r="B63" s="83"/>
      <c r="C63" s="83"/>
      <c r="D63" s="83"/>
      <c r="E63" s="83"/>
      <c r="F63" s="83"/>
      <c r="G63" s="83"/>
      <c r="H63" s="83"/>
      <c r="I63" s="67"/>
      <c r="J63" s="67"/>
      <c r="K63" s="67"/>
      <c r="L63" s="67"/>
      <c r="M63" s="67"/>
      <c r="N63" s="67"/>
      <c r="O63" s="67"/>
      <c r="P63" s="67"/>
      <c r="Q63" s="67"/>
      <c r="R63" s="67"/>
    </row>
    <row r="64" spans="1:18">
      <c r="A64" s="69"/>
      <c r="B64" s="69"/>
      <c r="C64" s="69"/>
      <c r="D64" s="69"/>
      <c r="E64" s="69"/>
      <c r="F64" s="69"/>
      <c r="G64" s="69"/>
      <c r="H64" s="69"/>
      <c r="I64" s="67"/>
      <c r="J64" s="67"/>
      <c r="K64" s="67"/>
      <c r="L64" s="67"/>
      <c r="M64" s="67"/>
      <c r="N64" s="67"/>
      <c r="O64" s="67"/>
      <c r="P64" s="67"/>
      <c r="Q64" s="67"/>
      <c r="R64" s="67"/>
    </row>
    <row r="65" spans="1:18">
      <c r="A65" s="83" t="s">
        <v>195</v>
      </c>
      <c r="B65" s="83"/>
      <c r="C65" s="83"/>
      <c r="D65" s="83"/>
      <c r="E65" s="83"/>
      <c r="F65" s="83"/>
      <c r="G65" s="83"/>
      <c r="H65" s="83"/>
      <c r="I65" s="67"/>
      <c r="J65" s="67"/>
      <c r="K65" s="67"/>
      <c r="L65" s="67"/>
      <c r="M65" s="67"/>
      <c r="N65" s="67"/>
      <c r="O65" s="67"/>
      <c r="P65" s="67"/>
      <c r="Q65" s="67"/>
      <c r="R65" s="67"/>
    </row>
    <row r="66" spans="1:18">
      <c r="A66" s="83"/>
      <c r="B66" s="83"/>
      <c r="C66" s="83"/>
      <c r="D66" s="83"/>
      <c r="E66" s="83"/>
      <c r="F66" s="83"/>
      <c r="G66" s="83"/>
      <c r="H66" s="83"/>
      <c r="I66" s="67"/>
      <c r="J66" s="67"/>
      <c r="K66" s="67"/>
      <c r="L66" s="67"/>
      <c r="M66" s="67"/>
      <c r="N66" s="67"/>
      <c r="O66" s="67"/>
      <c r="P66" s="67"/>
      <c r="Q66" s="67"/>
      <c r="R66" s="67"/>
    </row>
    <row r="67" spans="1:18">
      <c r="A67" s="83"/>
      <c r="B67" s="83"/>
      <c r="C67" s="83"/>
      <c r="D67" s="83"/>
      <c r="E67" s="83"/>
      <c r="F67" s="83"/>
      <c r="G67" s="83"/>
      <c r="H67" s="83"/>
      <c r="I67" s="67"/>
      <c r="J67" s="67"/>
      <c r="K67" s="67"/>
      <c r="L67" s="67"/>
      <c r="M67" s="67"/>
      <c r="N67" s="67"/>
      <c r="O67" s="67"/>
      <c r="P67" s="67"/>
      <c r="Q67" s="67"/>
      <c r="R67" s="67"/>
    </row>
    <row r="68" spans="1:18">
      <c r="A68" s="83"/>
      <c r="B68" s="83"/>
      <c r="C68" s="83"/>
      <c r="D68" s="83"/>
      <c r="E68" s="83"/>
      <c r="F68" s="83"/>
      <c r="G68" s="83"/>
      <c r="H68" s="83"/>
      <c r="I68" s="67"/>
      <c r="J68" s="67"/>
      <c r="K68" s="67"/>
      <c r="L68" s="67"/>
      <c r="M68" s="67"/>
      <c r="N68" s="67"/>
      <c r="O68" s="67"/>
      <c r="P68" s="67"/>
      <c r="Q68" s="67"/>
      <c r="R68" s="67"/>
    </row>
    <row r="69" spans="1:18">
      <c r="A69" s="83"/>
      <c r="B69" s="83"/>
      <c r="C69" s="83"/>
      <c r="D69" s="83"/>
      <c r="E69" s="83"/>
      <c r="F69" s="83"/>
      <c r="G69" s="83"/>
      <c r="H69" s="83"/>
      <c r="I69" s="67"/>
      <c r="J69" s="67"/>
      <c r="K69" s="67"/>
      <c r="L69" s="67"/>
      <c r="M69" s="67"/>
      <c r="N69" s="67"/>
      <c r="O69" s="67"/>
      <c r="P69" s="67"/>
      <c r="Q69" s="67"/>
      <c r="R69" s="67"/>
    </row>
    <row r="70" spans="1:18">
      <c r="A70" s="83"/>
      <c r="B70" s="83"/>
      <c r="C70" s="83"/>
      <c r="D70" s="83"/>
      <c r="E70" s="83"/>
      <c r="F70" s="83"/>
      <c r="G70" s="83"/>
      <c r="H70" s="83"/>
      <c r="I70" s="67"/>
      <c r="J70" s="67"/>
      <c r="K70" s="67"/>
      <c r="L70" s="67"/>
      <c r="M70" s="67"/>
      <c r="N70" s="67"/>
      <c r="O70" s="67"/>
      <c r="P70" s="67"/>
      <c r="Q70" s="67"/>
      <c r="R70" s="67"/>
    </row>
    <row r="71" spans="1:18">
      <c r="A71" s="83"/>
      <c r="B71" s="83"/>
      <c r="C71" s="83"/>
      <c r="D71" s="83"/>
      <c r="E71" s="83"/>
      <c r="F71" s="83"/>
      <c r="G71" s="83"/>
      <c r="H71" s="83"/>
      <c r="I71" s="67"/>
      <c r="J71" s="67"/>
      <c r="K71" s="67"/>
      <c r="L71" s="67"/>
      <c r="M71" s="67"/>
      <c r="N71" s="67"/>
      <c r="O71" s="67"/>
      <c r="P71" s="67"/>
      <c r="Q71" s="67"/>
      <c r="R71" s="67"/>
    </row>
    <row r="72" spans="1:18">
      <c r="A72" s="83"/>
      <c r="B72" s="83"/>
      <c r="C72" s="83"/>
      <c r="D72" s="83"/>
      <c r="E72" s="83"/>
      <c r="F72" s="83"/>
      <c r="G72" s="83"/>
      <c r="H72" s="83"/>
      <c r="I72" s="67"/>
      <c r="J72" s="67"/>
      <c r="K72" s="67"/>
      <c r="L72" s="67"/>
      <c r="M72" s="67"/>
      <c r="N72" s="67"/>
      <c r="O72" s="67"/>
      <c r="P72" s="67"/>
      <c r="Q72" s="67"/>
      <c r="R72" s="67"/>
    </row>
    <row r="73" spans="1:18">
      <c r="A73" s="83"/>
      <c r="B73" s="83"/>
      <c r="C73" s="83"/>
      <c r="D73" s="83"/>
      <c r="E73" s="83"/>
      <c r="F73" s="83"/>
      <c r="G73" s="83"/>
      <c r="H73" s="83"/>
      <c r="I73" s="67"/>
      <c r="J73" s="67"/>
      <c r="K73" s="67"/>
      <c r="L73" s="67"/>
      <c r="M73" s="67"/>
      <c r="N73" s="67"/>
      <c r="O73" s="67"/>
      <c r="P73" s="67"/>
      <c r="Q73" s="67"/>
      <c r="R73" s="67"/>
    </row>
    <row r="74" spans="1:18">
      <c r="A74" s="83"/>
      <c r="B74" s="83"/>
      <c r="C74" s="83"/>
      <c r="D74" s="83"/>
      <c r="E74" s="83"/>
      <c r="F74" s="83"/>
      <c r="G74" s="83"/>
      <c r="H74" s="83"/>
      <c r="I74" s="67"/>
      <c r="J74" s="67"/>
      <c r="K74" s="67"/>
      <c r="L74" s="67"/>
      <c r="M74" s="67"/>
      <c r="N74" s="67"/>
      <c r="O74" s="67"/>
      <c r="P74" s="67"/>
      <c r="Q74" s="67"/>
      <c r="R74" s="67"/>
    </row>
    <row r="75" spans="1:18">
      <c r="A75" s="83"/>
      <c r="B75" s="83"/>
      <c r="C75" s="83"/>
      <c r="D75" s="83"/>
      <c r="E75" s="83"/>
      <c r="F75" s="83"/>
      <c r="G75" s="83"/>
      <c r="H75" s="83"/>
      <c r="I75" s="67"/>
      <c r="J75" s="67"/>
      <c r="K75" s="67"/>
      <c r="L75" s="67"/>
      <c r="M75" s="67"/>
      <c r="N75" s="67"/>
      <c r="O75" s="67"/>
      <c r="P75" s="67"/>
      <c r="Q75" s="67"/>
      <c r="R75" s="67"/>
    </row>
    <row r="76" spans="1:18">
      <c r="A76" s="69"/>
      <c r="B76" s="69"/>
      <c r="C76" s="69"/>
      <c r="D76" s="69"/>
      <c r="E76" s="69"/>
      <c r="F76" s="69"/>
      <c r="G76" s="69"/>
      <c r="H76" s="69"/>
      <c r="I76" s="67"/>
      <c r="J76" s="67"/>
      <c r="K76" s="67"/>
      <c r="L76" s="67"/>
      <c r="M76" s="67"/>
      <c r="N76" s="67"/>
      <c r="O76" s="67"/>
      <c r="P76" s="67"/>
      <c r="Q76" s="67"/>
      <c r="R76" s="67"/>
    </row>
    <row r="77" spans="1:18">
      <c r="A77" s="69"/>
      <c r="B77" s="69"/>
      <c r="C77" s="69"/>
      <c r="D77" s="69"/>
      <c r="E77" s="69"/>
      <c r="F77" s="69"/>
      <c r="G77" s="69"/>
      <c r="H77" s="69"/>
      <c r="I77" s="67"/>
      <c r="J77" s="67"/>
      <c r="K77" s="67"/>
      <c r="L77" s="67"/>
      <c r="M77" s="67"/>
      <c r="N77" s="67"/>
      <c r="O77" s="67"/>
      <c r="P77" s="67"/>
      <c r="Q77" s="67"/>
      <c r="R77" s="67"/>
    </row>
    <row r="78" spans="1:18">
      <c r="A78" s="69"/>
      <c r="B78" s="69" t="s">
        <v>299</v>
      </c>
      <c r="C78" s="69"/>
      <c r="D78" s="69"/>
      <c r="E78" s="69"/>
      <c r="F78" s="69"/>
      <c r="G78" s="69"/>
      <c r="H78" s="69"/>
      <c r="I78" s="67"/>
      <c r="J78" s="67"/>
      <c r="K78" s="67"/>
      <c r="L78" s="67"/>
      <c r="M78" s="67"/>
      <c r="N78" s="67"/>
      <c r="O78" s="67"/>
      <c r="P78" s="67"/>
      <c r="Q78" s="67"/>
      <c r="R78" s="67"/>
    </row>
    <row r="79" spans="1:18">
      <c r="A79" s="83" t="s">
        <v>307</v>
      </c>
      <c r="B79" s="83"/>
      <c r="C79" s="83"/>
      <c r="D79" s="83"/>
      <c r="E79" s="83"/>
      <c r="F79" s="83"/>
      <c r="G79" s="83"/>
      <c r="H79" s="83"/>
      <c r="I79" s="67"/>
      <c r="J79" s="67"/>
      <c r="K79" s="67"/>
      <c r="L79" s="67"/>
      <c r="M79" s="67"/>
      <c r="N79" s="67"/>
      <c r="O79" s="67"/>
      <c r="P79" s="67"/>
      <c r="Q79" s="67"/>
      <c r="R79" s="67"/>
    </row>
    <row r="80" spans="1:18">
      <c r="A80" s="83"/>
      <c r="B80" s="83"/>
      <c r="C80" s="83"/>
      <c r="D80" s="83"/>
      <c r="E80" s="83"/>
      <c r="F80" s="83"/>
      <c r="G80" s="83"/>
      <c r="H80" s="83"/>
      <c r="I80" s="67"/>
      <c r="J80" s="67"/>
      <c r="K80" s="67"/>
      <c r="L80" s="67"/>
      <c r="M80" s="67"/>
      <c r="N80" s="67"/>
      <c r="O80" s="67"/>
      <c r="P80" s="67"/>
      <c r="Q80" s="67"/>
      <c r="R80" s="67"/>
    </row>
    <row r="81" spans="1:18">
      <c r="A81" s="83"/>
      <c r="B81" s="83"/>
      <c r="C81" s="83"/>
      <c r="D81" s="83"/>
      <c r="E81" s="83"/>
      <c r="F81" s="83"/>
      <c r="G81" s="83"/>
      <c r="H81" s="83"/>
      <c r="I81" s="67"/>
      <c r="J81" s="67"/>
      <c r="K81" s="67"/>
      <c r="L81" s="67"/>
      <c r="M81" s="67"/>
      <c r="N81" s="67"/>
      <c r="O81" s="67"/>
      <c r="P81" s="67"/>
      <c r="Q81" s="67"/>
      <c r="R81" s="67"/>
    </row>
    <row r="82" spans="1:18">
      <c r="A82" s="83"/>
      <c r="B82" s="83"/>
      <c r="C82" s="83"/>
      <c r="D82" s="83"/>
      <c r="E82" s="83"/>
      <c r="F82" s="83"/>
      <c r="G82" s="83"/>
      <c r="H82" s="83"/>
      <c r="I82" s="67"/>
      <c r="J82" s="67"/>
      <c r="K82" s="67"/>
      <c r="L82" s="67"/>
      <c r="M82" s="67"/>
      <c r="N82" s="67"/>
      <c r="O82" s="67"/>
      <c r="P82" s="67"/>
      <c r="Q82" s="67"/>
      <c r="R82" s="67"/>
    </row>
    <row r="83" spans="1:18">
      <c r="A83" s="83"/>
      <c r="B83" s="83"/>
      <c r="C83" s="83"/>
      <c r="D83" s="83"/>
      <c r="E83" s="83"/>
      <c r="F83" s="83"/>
      <c r="G83" s="83"/>
      <c r="H83" s="83"/>
      <c r="I83" s="67"/>
      <c r="J83" s="67"/>
      <c r="K83" s="67"/>
      <c r="L83" s="67"/>
      <c r="M83" s="67"/>
      <c r="N83" s="67"/>
      <c r="O83" s="67"/>
      <c r="P83" s="67"/>
      <c r="Q83" s="67"/>
      <c r="R83" s="67"/>
    </row>
    <row r="84" spans="1:18">
      <c r="A84" s="83"/>
      <c r="B84" s="83"/>
      <c r="C84" s="83"/>
      <c r="D84" s="83"/>
      <c r="E84" s="83"/>
      <c r="F84" s="83"/>
      <c r="G84" s="83"/>
      <c r="H84" s="83"/>
      <c r="I84" s="67"/>
      <c r="J84" s="67"/>
      <c r="K84" s="67"/>
      <c r="L84" s="67"/>
      <c r="M84" s="67"/>
      <c r="N84" s="67"/>
      <c r="O84" s="67"/>
      <c r="P84" s="67"/>
      <c r="Q84" s="67"/>
      <c r="R84" s="67"/>
    </row>
    <row r="85" spans="1:18">
      <c r="A85" s="83"/>
      <c r="B85" s="83"/>
      <c r="C85" s="83"/>
      <c r="D85" s="83"/>
      <c r="E85" s="83"/>
      <c r="F85" s="83"/>
      <c r="G85" s="83"/>
      <c r="H85" s="83"/>
      <c r="I85" s="67"/>
      <c r="J85" s="67"/>
      <c r="K85" s="67"/>
      <c r="L85" s="67"/>
      <c r="M85" s="67"/>
      <c r="N85" s="67"/>
      <c r="O85" s="67"/>
      <c r="P85" s="67"/>
      <c r="Q85" s="67"/>
      <c r="R85" s="67"/>
    </row>
    <row r="86" spans="1:18">
      <c r="A86" s="83"/>
      <c r="B86" s="83"/>
      <c r="C86" s="83"/>
      <c r="D86" s="83"/>
      <c r="E86" s="83"/>
      <c r="F86" s="83"/>
      <c r="G86" s="83"/>
      <c r="H86" s="83"/>
      <c r="I86" s="67"/>
      <c r="J86" s="67"/>
      <c r="K86" s="67"/>
      <c r="L86" s="67"/>
      <c r="M86" s="67"/>
      <c r="N86" s="67"/>
      <c r="O86" s="67"/>
      <c r="P86" s="67"/>
      <c r="Q86" s="67"/>
      <c r="R86" s="67"/>
    </row>
    <row r="87" spans="1:18">
      <c r="A87" s="83"/>
      <c r="B87" s="83"/>
      <c r="C87" s="83"/>
      <c r="D87" s="83"/>
      <c r="E87" s="83"/>
      <c r="F87" s="83"/>
      <c r="G87" s="83"/>
      <c r="H87" s="83"/>
      <c r="I87" s="67"/>
      <c r="J87" s="67"/>
      <c r="K87" s="67"/>
      <c r="L87" s="67"/>
      <c r="M87" s="67"/>
      <c r="N87" s="67"/>
      <c r="O87" s="67"/>
      <c r="P87" s="67"/>
      <c r="Q87" s="67"/>
      <c r="R87" s="67"/>
    </row>
    <row r="88" spans="1:18">
      <c r="A88" s="83"/>
      <c r="B88" s="83"/>
      <c r="C88" s="83"/>
      <c r="D88" s="83"/>
      <c r="E88" s="83"/>
      <c r="F88" s="83"/>
      <c r="G88" s="83"/>
      <c r="H88" s="83"/>
      <c r="I88" s="67"/>
      <c r="J88" s="67"/>
      <c r="K88" s="67"/>
      <c r="L88" s="67"/>
      <c r="M88" s="67"/>
      <c r="N88" s="67"/>
      <c r="O88" s="67"/>
      <c r="P88" s="67"/>
      <c r="Q88" s="67"/>
      <c r="R88" s="67"/>
    </row>
    <row r="89" spans="1:18">
      <c r="A89" s="83"/>
      <c r="B89" s="83"/>
      <c r="C89" s="83"/>
      <c r="D89" s="83"/>
      <c r="E89" s="83"/>
      <c r="F89" s="83"/>
      <c r="G89" s="83"/>
      <c r="H89" s="83"/>
      <c r="I89" s="67"/>
      <c r="J89" s="67"/>
      <c r="K89" s="67"/>
      <c r="L89" s="67"/>
      <c r="M89" s="67"/>
      <c r="N89" s="67"/>
      <c r="O89" s="67"/>
      <c r="P89" s="67"/>
      <c r="Q89" s="67"/>
      <c r="R89" s="67"/>
    </row>
    <row r="90" spans="1:18">
      <c r="A90" s="83"/>
      <c r="B90" s="83"/>
      <c r="C90" s="83"/>
      <c r="D90" s="83"/>
      <c r="E90" s="83"/>
      <c r="F90" s="83"/>
      <c r="G90" s="83"/>
      <c r="H90" s="83"/>
      <c r="I90" s="67"/>
      <c r="J90" s="67"/>
      <c r="K90" s="67"/>
      <c r="L90" s="67"/>
      <c r="M90" s="67"/>
      <c r="N90" s="67"/>
      <c r="O90" s="67"/>
      <c r="P90" s="67"/>
      <c r="Q90" s="67"/>
      <c r="R90" s="67"/>
    </row>
    <row r="91" spans="1:18">
      <c r="A91" s="83"/>
      <c r="B91" s="83"/>
      <c r="C91" s="83"/>
      <c r="D91" s="83"/>
      <c r="E91" s="83"/>
      <c r="F91" s="83"/>
      <c r="G91" s="83"/>
      <c r="H91" s="83"/>
      <c r="I91" s="67"/>
      <c r="J91" s="67"/>
      <c r="K91" s="67"/>
      <c r="L91" s="67"/>
      <c r="M91" s="67"/>
      <c r="N91" s="67"/>
      <c r="O91" s="67"/>
      <c r="P91" s="67"/>
      <c r="Q91" s="67"/>
      <c r="R91" s="67"/>
    </row>
    <row r="92" spans="1:18">
      <c r="A92" s="83"/>
      <c r="B92" s="83"/>
      <c r="C92" s="83"/>
      <c r="D92" s="83"/>
      <c r="E92" s="83"/>
      <c r="F92" s="83"/>
      <c r="G92" s="83"/>
      <c r="H92" s="83"/>
      <c r="I92" s="67"/>
      <c r="J92" s="67"/>
      <c r="K92" s="67"/>
      <c r="L92" s="67"/>
      <c r="M92" s="67"/>
      <c r="N92" s="67"/>
      <c r="O92" s="67"/>
      <c r="P92" s="67"/>
      <c r="Q92" s="67"/>
      <c r="R92" s="67"/>
    </row>
    <row r="93" spans="1:18">
      <c r="A93" s="83"/>
      <c r="B93" s="83"/>
      <c r="C93" s="83"/>
      <c r="D93" s="83"/>
      <c r="E93" s="83"/>
      <c r="F93" s="83"/>
      <c r="G93" s="83"/>
      <c r="H93" s="83"/>
      <c r="I93" s="67"/>
      <c r="J93" s="67"/>
      <c r="K93" s="67"/>
      <c r="L93" s="67"/>
      <c r="M93" s="67"/>
      <c r="N93" s="67"/>
      <c r="O93" s="67"/>
      <c r="P93" s="67"/>
      <c r="Q93" s="67"/>
      <c r="R93" s="67"/>
    </row>
    <row r="94" spans="1:18">
      <c r="A94" s="83"/>
      <c r="B94" s="83"/>
      <c r="C94" s="83"/>
      <c r="D94" s="83"/>
      <c r="E94" s="83"/>
      <c r="F94" s="83"/>
      <c r="G94" s="83"/>
      <c r="H94" s="83"/>
      <c r="I94" s="67"/>
      <c r="J94" s="67"/>
      <c r="K94" s="67"/>
      <c r="L94" s="67"/>
      <c r="M94" s="67"/>
      <c r="N94" s="67"/>
      <c r="O94" s="67"/>
      <c r="P94" s="67"/>
      <c r="Q94" s="67"/>
      <c r="R94" s="67"/>
    </row>
    <row r="95" spans="1:18">
      <c r="A95" s="83"/>
      <c r="B95" s="83"/>
      <c r="C95" s="83"/>
      <c r="D95" s="83"/>
      <c r="E95" s="83"/>
      <c r="F95" s="83"/>
      <c r="G95" s="83"/>
      <c r="H95" s="83"/>
      <c r="I95" s="67"/>
      <c r="J95" s="67"/>
      <c r="K95" s="67"/>
      <c r="L95" s="67"/>
      <c r="M95" s="67"/>
      <c r="N95" s="67"/>
      <c r="O95" s="67"/>
      <c r="P95" s="67"/>
      <c r="Q95" s="67"/>
      <c r="R95" s="67"/>
    </row>
    <row r="96" spans="1:18">
      <c r="A96" s="83"/>
      <c r="B96" s="83"/>
      <c r="C96" s="83"/>
      <c r="D96" s="83"/>
      <c r="E96" s="83"/>
      <c r="F96" s="83"/>
      <c r="G96" s="83"/>
      <c r="H96" s="83"/>
      <c r="I96" s="67"/>
      <c r="J96" s="67"/>
      <c r="K96" s="67"/>
      <c r="L96" s="67"/>
      <c r="M96" s="67"/>
      <c r="N96" s="67"/>
      <c r="O96" s="67"/>
      <c r="P96" s="67"/>
      <c r="Q96" s="67"/>
      <c r="R96" s="67"/>
    </row>
    <row r="97" spans="1:18">
      <c r="A97" s="67"/>
      <c r="B97" s="67"/>
      <c r="C97" s="67"/>
      <c r="D97" s="67"/>
      <c r="E97" s="67"/>
      <c r="F97" s="67"/>
      <c r="G97" s="67"/>
      <c r="H97" s="67"/>
      <c r="I97" s="67"/>
      <c r="J97" s="67"/>
      <c r="K97" s="67"/>
      <c r="L97" s="67"/>
      <c r="M97" s="67"/>
      <c r="N97" s="67"/>
      <c r="O97" s="67"/>
      <c r="P97" s="67"/>
      <c r="Q97" s="67"/>
      <c r="R97" s="67"/>
    </row>
    <row r="98" spans="1:18">
      <c r="A98" s="67"/>
      <c r="B98" s="67"/>
      <c r="C98" s="67"/>
      <c r="D98" s="67"/>
      <c r="E98" s="67"/>
      <c r="F98" s="67"/>
      <c r="G98" s="67"/>
      <c r="H98" s="67"/>
      <c r="I98" s="67"/>
      <c r="J98" s="67"/>
      <c r="K98" s="67"/>
      <c r="L98" s="67"/>
      <c r="M98" s="67"/>
      <c r="N98" s="67"/>
      <c r="O98" s="67"/>
      <c r="P98" s="67"/>
      <c r="Q98" s="67"/>
      <c r="R98" s="67"/>
    </row>
    <row r="99" spans="1:18">
      <c r="A99" s="67"/>
      <c r="B99" s="67"/>
      <c r="C99" s="67"/>
      <c r="D99" s="67"/>
      <c r="E99" s="67"/>
      <c r="F99" s="67"/>
      <c r="G99" s="67"/>
      <c r="H99" s="67"/>
      <c r="I99" s="67"/>
      <c r="J99" s="67"/>
      <c r="K99" s="67"/>
      <c r="L99" s="67"/>
      <c r="M99" s="67"/>
      <c r="N99" s="67"/>
      <c r="O99" s="67"/>
      <c r="P99" s="67"/>
      <c r="Q99" s="67"/>
      <c r="R99" s="67"/>
    </row>
    <row r="100" spans="1:18">
      <c r="A100" s="67"/>
      <c r="B100" s="67"/>
      <c r="C100" s="67"/>
      <c r="D100" s="67"/>
      <c r="E100" s="67"/>
      <c r="F100" s="67"/>
      <c r="G100" s="67"/>
      <c r="H100" s="67"/>
      <c r="I100" s="67"/>
      <c r="J100" s="67"/>
      <c r="K100" s="67"/>
      <c r="L100" s="67"/>
      <c r="M100" s="67"/>
      <c r="N100" s="67"/>
      <c r="O100" s="67"/>
      <c r="P100" s="67"/>
      <c r="Q100" s="67"/>
      <c r="R100" s="67"/>
    </row>
    <row r="101" spans="1:18">
      <c r="A101" s="67"/>
      <c r="B101" s="67"/>
      <c r="C101" s="67"/>
      <c r="D101" s="67"/>
      <c r="E101" s="67"/>
      <c r="F101" s="67"/>
      <c r="G101" s="67"/>
      <c r="H101" s="67"/>
      <c r="I101" s="67"/>
      <c r="J101" s="67"/>
      <c r="K101" s="67"/>
      <c r="L101" s="67"/>
      <c r="M101" s="67"/>
      <c r="N101" s="67"/>
      <c r="O101" s="67"/>
      <c r="P101" s="67"/>
      <c r="Q101" s="67"/>
      <c r="R101" s="67"/>
    </row>
    <row r="102" spans="1:18">
      <c r="A102" s="67"/>
      <c r="B102" s="67"/>
      <c r="C102" s="67"/>
      <c r="D102" s="67"/>
      <c r="E102" s="67"/>
      <c r="F102" s="67"/>
      <c r="G102" s="67"/>
      <c r="H102" s="67"/>
      <c r="I102" s="67"/>
      <c r="J102" s="67"/>
      <c r="K102" s="67"/>
      <c r="L102" s="67"/>
      <c r="M102" s="67"/>
      <c r="N102" s="67"/>
      <c r="O102" s="67"/>
      <c r="P102" s="67"/>
      <c r="Q102" s="67"/>
      <c r="R102" s="67"/>
    </row>
    <row r="103" spans="1:18">
      <c r="A103" s="67"/>
      <c r="B103" s="67"/>
      <c r="C103" s="67"/>
      <c r="D103" s="67"/>
      <c r="E103" s="67"/>
      <c r="F103" s="67"/>
      <c r="G103" s="67"/>
      <c r="H103" s="67"/>
      <c r="I103" s="67"/>
      <c r="J103" s="67"/>
      <c r="K103" s="67"/>
      <c r="L103" s="67"/>
      <c r="M103" s="67"/>
      <c r="N103" s="67"/>
      <c r="O103" s="67"/>
      <c r="P103" s="67"/>
      <c r="Q103" s="67"/>
      <c r="R103" s="67"/>
    </row>
    <row r="104" spans="1:18">
      <c r="A104" s="67"/>
      <c r="B104" s="67"/>
      <c r="C104" s="67"/>
      <c r="D104" s="67"/>
      <c r="E104" s="67"/>
      <c r="F104" s="67"/>
      <c r="G104" s="67"/>
      <c r="H104" s="67"/>
      <c r="I104" s="67"/>
      <c r="J104" s="67"/>
      <c r="K104" s="67"/>
      <c r="L104" s="67"/>
      <c r="M104" s="67"/>
      <c r="N104" s="67"/>
      <c r="O104" s="67"/>
      <c r="P104" s="67"/>
      <c r="Q104" s="67"/>
      <c r="R104" s="67"/>
    </row>
    <row r="105" spans="1:18">
      <c r="A105" s="67"/>
      <c r="B105" s="67"/>
      <c r="C105" s="67"/>
      <c r="D105" s="67"/>
      <c r="E105" s="67"/>
      <c r="F105" s="67"/>
      <c r="G105" s="67"/>
      <c r="H105" s="67"/>
      <c r="I105" s="67"/>
      <c r="J105" s="67"/>
      <c r="K105" s="67"/>
      <c r="L105" s="67"/>
      <c r="M105" s="67"/>
      <c r="N105" s="67"/>
      <c r="O105" s="67"/>
      <c r="P105" s="67"/>
      <c r="Q105" s="67"/>
      <c r="R105" s="67"/>
    </row>
    <row r="106" spans="1:18">
      <c r="A106" s="67"/>
      <c r="B106" s="67"/>
      <c r="C106" s="67"/>
      <c r="D106" s="67"/>
      <c r="E106" s="67"/>
      <c r="F106" s="67"/>
      <c r="G106" s="67"/>
      <c r="H106" s="67"/>
      <c r="I106" s="67"/>
      <c r="J106" s="67"/>
      <c r="K106" s="67"/>
      <c r="L106" s="67"/>
      <c r="M106" s="67"/>
      <c r="N106" s="67"/>
      <c r="O106" s="67"/>
      <c r="P106" s="67"/>
      <c r="Q106" s="67"/>
      <c r="R106" s="67"/>
    </row>
    <row r="107" spans="1:18">
      <c r="A107" s="67"/>
      <c r="B107" s="67"/>
      <c r="C107" s="67"/>
      <c r="D107" s="67"/>
      <c r="E107" s="67"/>
      <c r="F107" s="67"/>
      <c r="G107" s="67"/>
      <c r="H107" s="67"/>
      <c r="I107" s="67"/>
      <c r="J107" s="67"/>
      <c r="K107" s="67"/>
      <c r="L107" s="67"/>
      <c r="M107" s="67"/>
      <c r="N107" s="67"/>
      <c r="O107" s="67"/>
      <c r="P107" s="67"/>
      <c r="Q107" s="67"/>
      <c r="R107" s="67"/>
    </row>
    <row r="108" spans="1:18">
      <c r="A108" s="67"/>
      <c r="B108" s="67"/>
      <c r="C108" s="67"/>
      <c r="D108" s="67"/>
      <c r="E108" s="67"/>
      <c r="F108" s="67"/>
      <c r="G108" s="67"/>
      <c r="H108" s="67"/>
      <c r="I108" s="67"/>
      <c r="J108" s="67"/>
      <c r="K108" s="67"/>
      <c r="L108" s="67"/>
      <c r="M108" s="67"/>
      <c r="N108" s="67"/>
      <c r="O108" s="67"/>
      <c r="P108" s="67"/>
      <c r="Q108" s="67"/>
      <c r="R108" s="67"/>
    </row>
    <row r="109" spans="1:18">
      <c r="A109" s="67"/>
      <c r="B109" s="67"/>
      <c r="C109" s="67"/>
      <c r="D109" s="67"/>
      <c r="E109" s="67"/>
      <c r="F109" s="67"/>
      <c r="G109" s="67"/>
      <c r="H109" s="67"/>
      <c r="I109" s="67"/>
      <c r="J109" s="67"/>
      <c r="K109" s="67"/>
      <c r="L109" s="67"/>
      <c r="M109" s="67"/>
      <c r="N109" s="67"/>
      <c r="O109" s="67"/>
      <c r="P109" s="67"/>
      <c r="Q109" s="67"/>
      <c r="R109" s="67"/>
    </row>
    <row r="110" spans="1:18">
      <c r="A110" s="67"/>
      <c r="B110" s="67"/>
      <c r="C110" s="67"/>
      <c r="D110" s="67"/>
      <c r="E110" s="67"/>
      <c r="F110" s="67"/>
      <c r="G110" s="67"/>
      <c r="H110" s="67"/>
      <c r="I110" s="67"/>
      <c r="J110" s="67"/>
      <c r="K110" s="67"/>
      <c r="L110" s="67"/>
      <c r="M110" s="67"/>
      <c r="N110" s="67"/>
      <c r="O110" s="67"/>
      <c r="P110" s="67"/>
      <c r="Q110" s="67"/>
      <c r="R110" s="67"/>
    </row>
    <row r="111" spans="1:18">
      <c r="A111" s="67"/>
      <c r="B111" s="67"/>
      <c r="C111" s="67"/>
      <c r="D111" s="67"/>
      <c r="E111" s="67"/>
      <c r="F111" s="67"/>
      <c r="G111" s="67"/>
      <c r="H111" s="67"/>
      <c r="I111" s="67"/>
      <c r="J111" s="67"/>
      <c r="K111" s="67"/>
      <c r="L111" s="67"/>
      <c r="M111" s="67"/>
      <c r="N111" s="67"/>
      <c r="O111" s="67"/>
      <c r="P111" s="67"/>
      <c r="Q111" s="67"/>
      <c r="R111" s="67"/>
    </row>
    <row r="112" spans="1:18">
      <c r="A112" s="67"/>
      <c r="B112" s="67"/>
      <c r="C112" s="67"/>
      <c r="D112" s="67"/>
      <c r="E112" s="67"/>
      <c r="F112" s="67"/>
      <c r="G112" s="67"/>
      <c r="H112" s="67"/>
      <c r="I112" s="67"/>
      <c r="J112" s="67"/>
      <c r="K112" s="67"/>
      <c r="L112" s="67"/>
      <c r="M112" s="67"/>
      <c r="N112" s="67"/>
      <c r="O112" s="67"/>
      <c r="P112" s="67"/>
      <c r="Q112" s="67"/>
      <c r="R112" s="67"/>
    </row>
    <row r="113" spans="1:18">
      <c r="A113" s="67"/>
      <c r="B113" s="67"/>
      <c r="C113" s="67"/>
      <c r="D113" s="67"/>
      <c r="E113" s="67"/>
      <c r="F113" s="67"/>
      <c r="G113" s="67"/>
      <c r="H113" s="67"/>
      <c r="I113" s="67"/>
      <c r="J113" s="67"/>
      <c r="K113" s="67"/>
      <c r="L113" s="67"/>
      <c r="M113" s="67"/>
      <c r="N113" s="67"/>
      <c r="O113" s="67"/>
      <c r="P113" s="67"/>
      <c r="Q113" s="67"/>
      <c r="R113" s="67"/>
    </row>
    <row r="114" spans="1:18">
      <c r="A114" s="67"/>
      <c r="B114" s="67"/>
      <c r="C114" s="67"/>
      <c r="D114" s="67"/>
      <c r="E114" s="67"/>
      <c r="F114" s="67"/>
      <c r="G114" s="67"/>
      <c r="H114" s="67"/>
      <c r="I114" s="67"/>
      <c r="J114" s="67"/>
      <c r="K114" s="67"/>
      <c r="L114" s="67"/>
      <c r="M114" s="67"/>
      <c r="N114" s="67"/>
      <c r="O114" s="67"/>
      <c r="P114" s="67"/>
      <c r="Q114" s="67"/>
      <c r="R114" s="67"/>
    </row>
    <row r="115" spans="1:18">
      <c r="A115" s="67"/>
      <c r="B115" s="67"/>
      <c r="C115" s="67"/>
      <c r="D115" s="67"/>
      <c r="E115" s="67"/>
      <c r="F115" s="67"/>
      <c r="G115" s="67"/>
      <c r="H115" s="67"/>
      <c r="I115" s="67"/>
      <c r="J115" s="67"/>
      <c r="K115" s="67"/>
      <c r="L115" s="67"/>
      <c r="M115" s="67"/>
      <c r="N115" s="67"/>
      <c r="O115" s="67"/>
      <c r="P115" s="67"/>
      <c r="Q115" s="67"/>
      <c r="R115" s="67"/>
    </row>
    <row r="116" spans="1:18">
      <c r="A116" s="67"/>
      <c r="B116" s="67"/>
      <c r="C116" s="67"/>
      <c r="D116" s="67"/>
      <c r="E116" s="67"/>
      <c r="F116" s="67"/>
      <c r="G116" s="67"/>
      <c r="H116" s="67"/>
      <c r="I116" s="67"/>
      <c r="J116" s="67"/>
      <c r="K116" s="67"/>
      <c r="L116" s="67"/>
      <c r="M116" s="67"/>
      <c r="N116" s="67"/>
      <c r="O116" s="67"/>
      <c r="P116" s="67"/>
      <c r="Q116" s="67"/>
      <c r="R116" s="67"/>
    </row>
    <row r="117" spans="1:18">
      <c r="A117" s="67"/>
      <c r="B117" s="67"/>
      <c r="C117" s="67"/>
      <c r="D117" s="67"/>
      <c r="E117" s="67"/>
      <c r="F117" s="67"/>
      <c r="G117" s="67"/>
      <c r="H117" s="67"/>
      <c r="I117" s="67"/>
      <c r="J117" s="67"/>
      <c r="K117" s="67"/>
      <c r="L117" s="67"/>
      <c r="M117" s="67"/>
      <c r="N117" s="67"/>
      <c r="O117" s="67"/>
      <c r="P117" s="67"/>
      <c r="Q117" s="67"/>
      <c r="R117" s="67"/>
    </row>
    <row r="118" spans="1:18">
      <c r="A118" s="67"/>
      <c r="B118" s="67"/>
      <c r="C118" s="67"/>
      <c r="D118" s="67"/>
      <c r="E118" s="67"/>
      <c r="F118" s="67"/>
      <c r="G118" s="67"/>
      <c r="H118" s="67"/>
      <c r="I118" s="67"/>
      <c r="J118" s="67"/>
      <c r="K118" s="67"/>
      <c r="L118" s="67"/>
      <c r="M118" s="67"/>
      <c r="N118" s="67"/>
      <c r="O118" s="67"/>
      <c r="P118" s="67"/>
      <c r="Q118" s="67"/>
      <c r="R118" s="67"/>
    </row>
    <row r="119" spans="1:18">
      <c r="A119" s="67"/>
      <c r="B119" s="67"/>
      <c r="C119" s="67"/>
      <c r="D119" s="67"/>
      <c r="E119" s="67"/>
      <c r="F119" s="67"/>
      <c r="G119" s="67"/>
      <c r="H119" s="67"/>
      <c r="I119" s="67"/>
      <c r="J119" s="67"/>
      <c r="K119" s="67"/>
      <c r="L119" s="67"/>
      <c r="M119" s="67"/>
      <c r="N119" s="67"/>
      <c r="O119" s="67"/>
      <c r="P119" s="67"/>
      <c r="Q119" s="67"/>
      <c r="R119" s="67"/>
    </row>
    <row r="120" spans="1:18">
      <c r="A120" s="67"/>
      <c r="B120" s="67"/>
      <c r="C120" s="67"/>
      <c r="D120" s="67"/>
      <c r="E120" s="67"/>
      <c r="F120" s="67"/>
      <c r="G120" s="67"/>
      <c r="H120" s="67"/>
      <c r="I120" s="67"/>
      <c r="J120" s="67"/>
      <c r="K120" s="67"/>
      <c r="L120" s="67"/>
      <c r="M120" s="67"/>
      <c r="N120" s="67"/>
      <c r="O120" s="67"/>
      <c r="P120" s="67"/>
      <c r="Q120" s="67"/>
      <c r="R120" s="67"/>
    </row>
    <row r="121" spans="1:18">
      <c r="A121" s="67"/>
      <c r="B121" s="67"/>
      <c r="C121" s="67"/>
      <c r="D121" s="67"/>
      <c r="E121" s="67"/>
      <c r="F121" s="67"/>
      <c r="G121" s="67"/>
      <c r="H121" s="67"/>
      <c r="I121" s="67"/>
      <c r="J121" s="67"/>
      <c r="K121" s="67"/>
      <c r="L121" s="67"/>
      <c r="M121" s="67"/>
      <c r="N121" s="67"/>
      <c r="O121" s="67"/>
      <c r="P121" s="67"/>
      <c r="Q121" s="67"/>
      <c r="R121" s="67"/>
    </row>
    <row r="122" spans="1:18">
      <c r="A122" s="67"/>
      <c r="B122" s="67"/>
      <c r="C122" s="67"/>
      <c r="D122" s="67"/>
      <c r="E122" s="67"/>
      <c r="F122" s="67"/>
      <c r="G122" s="67"/>
      <c r="H122" s="67"/>
      <c r="I122" s="67"/>
      <c r="J122" s="67"/>
      <c r="K122" s="67"/>
      <c r="L122" s="67"/>
      <c r="M122" s="67"/>
      <c r="N122" s="67"/>
      <c r="O122" s="67"/>
      <c r="P122" s="67"/>
      <c r="Q122" s="67"/>
      <c r="R122" s="67"/>
    </row>
    <row r="123" spans="1:18">
      <c r="A123" s="67"/>
      <c r="B123" s="67"/>
      <c r="C123" s="67"/>
      <c r="D123" s="67"/>
      <c r="E123" s="67"/>
      <c r="F123" s="67"/>
      <c r="G123" s="67"/>
      <c r="H123" s="67"/>
      <c r="I123" s="67"/>
      <c r="J123" s="67"/>
      <c r="K123" s="67"/>
      <c r="L123" s="67"/>
      <c r="M123" s="67"/>
      <c r="N123" s="67"/>
      <c r="O123" s="67"/>
      <c r="P123" s="67"/>
      <c r="Q123" s="67"/>
      <c r="R123" s="67"/>
    </row>
    <row r="124" spans="1:18">
      <c r="A124" s="67"/>
      <c r="B124" s="67"/>
      <c r="C124" s="67"/>
      <c r="D124" s="67"/>
      <c r="E124" s="67"/>
      <c r="F124" s="67"/>
      <c r="G124" s="67"/>
      <c r="H124" s="67"/>
      <c r="I124" s="67"/>
      <c r="J124" s="67"/>
      <c r="K124" s="67"/>
      <c r="L124" s="67"/>
      <c r="M124" s="67"/>
      <c r="N124" s="67"/>
      <c r="O124" s="67"/>
      <c r="P124" s="67"/>
      <c r="Q124" s="67"/>
      <c r="R124" s="67"/>
    </row>
    <row r="125" spans="1:18">
      <c r="A125" s="67"/>
      <c r="B125" s="67"/>
      <c r="C125" s="67"/>
      <c r="D125" s="67"/>
      <c r="E125" s="67"/>
      <c r="F125" s="67"/>
      <c r="G125" s="67"/>
      <c r="H125" s="67"/>
      <c r="I125" s="67"/>
      <c r="J125" s="67"/>
      <c r="K125" s="67"/>
      <c r="L125" s="67"/>
      <c r="M125" s="67"/>
      <c r="N125" s="67"/>
      <c r="O125" s="67"/>
      <c r="P125" s="67"/>
      <c r="Q125" s="67"/>
      <c r="R125" s="67"/>
    </row>
    <row r="126" spans="1:18">
      <c r="A126" s="67"/>
      <c r="B126" s="67"/>
      <c r="C126" s="67"/>
      <c r="D126" s="67"/>
      <c r="E126" s="67"/>
      <c r="F126" s="67"/>
      <c r="G126" s="67"/>
      <c r="H126" s="67"/>
      <c r="I126" s="67"/>
      <c r="J126" s="67"/>
      <c r="K126" s="67"/>
      <c r="L126" s="67"/>
      <c r="M126" s="67"/>
      <c r="N126" s="67"/>
      <c r="O126" s="67"/>
      <c r="P126" s="67"/>
      <c r="Q126" s="67"/>
      <c r="R126" s="67"/>
    </row>
    <row r="127" spans="1:18">
      <c r="A127" s="67"/>
      <c r="B127" s="67"/>
      <c r="C127" s="67"/>
      <c r="D127" s="67"/>
      <c r="E127" s="67"/>
      <c r="F127" s="67"/>
      <c r="G127" s="67"/>
      <c r="H127" s="67"/>
      <c r="I127" s="67"/>
      <c r="J127" s="67"/>
      <c r="K127" s="67"/>
      <c r="L127" s="67"/>
      <c r="M127" s="67"/>
      <c r="N127" s="67"/>
      <c r="O127" s="67"/>
      <c r="P127" s="67"/>
      <c r="Q127" s="67"/>
      <c r="R127" s="67"/>
    </row>
    <row r="128" spans="1:18">
      <c r="A128" s="67"/>
      <c r="B128" s="67"/>
      <c r="C128" s="67"/>
      <c r="D128" s="67"/>
      <c r="E128" s="67"/>
      <c r="F128" s="67"/>
      <c r="G128" s="67"/>
      <c r="H128" s="67"/>
      <c r="I128" s="67"/>
      <c r="J128" s="67"/>
      <c r="K128" s="67"/>
      <c r="L128" s="67"/>
      <c r="M128" s="67"/>
      <c r="N128" s="67"/>
      <c r="O128" s="67"/>
      <c r="P128" s="67"/>
      <c r="Q128" s="67"/>
      <c r="R128" s="67"/>
    </row>
    <row r="129" spans="1:18">
      <c r="A129" s="67"/>
      <c r="B129" s="67"/>
      <c r="C129" s="67"/>
      <c r="D129" s="67"/>
      <c r="E129" s="67"/>
      <c r="F129" s="67"/>
      <c r="G129" s="67"/>
      <c r="H129" s="67"/>
      <c r="I129" s="67"/>
      <c r="J129" s="67"/>
      <c r="K129" s="67"/>
      <c r="L129" s="67"/>
      <c r="M129" s="67"/>
      <c r="N129" s="67"/>
      <c r="O129" s="67"/>
      <c r="P129" s="67"/>
      <c r="Q129" s="67"/>
      <c r="R129" s="67"/>
    </row>
    <row r="130" spans="1:18">
      <c r="A130" s="67"/>
      <c r="B130" s="67"/>
      <c r="C130" s="67"/>
      <c r="D130" s="67"/>
      <c r="E130" s="67"/>
      <c r="F130" s="67"/>
      <c r="G130" s="67"/>
      <c r="H130" s="67"/>
      <c r="I130" s="67"/>
      <c r="J130" s="67"/>
      <c r="K130" s="67"/>
      <c r="L130" s="67"/>
      <c r="M130" s="67"/>
      <c r="N130" s="67"/>
      <c r="O130" s="67"/>
      <c r="P130" s="67"/>
      <c r="Q130" s="67"/>
      <c r="R130" s="67"/>
    </row>
    <row r="131" spans="1:18">
      <c r="A131" s="67"/>
      <c r="B131" s="67"/>
      <c r="C131" s="67"/>
      <c r="D131" s="67"/>
      <c r="E131" s="67"/>
      <c r="F131" s="67"/>
      <c r="G131" s="67"/>
      <c r="H131" s="67"/>
      <c r="I131" s="67"/>
      <c r="J131" s="67"/>
      <c r="K131" s="67"/>
      <c r="L131" s="67"/>
      <c r="M131" s="67"/>
      <c r="N131" s="67"/>
      <c r="O131" s="67"/>
      <c r="P131" s="67"/>
      <c r="Q131" s="67"/>
      <c r="R131" s="67"/>
    </row>
    <row r="132" spans="1:18">
      <c r="A132" s="67"/>
      <c r="B132" s="67"/>
      <c r="C132" s="67"/>
      <c r="D132" s="67"/>
      <c r="E132" s="67"/>
      <c r="F132" s="67"/>
      <c r="G132" s="67"/>
      <c r="H132" s="67"/>
      <c r="I132" s="67"/>
      <c r="J132" s="67"/>
      <c r="K132" s="67"/>
      <c r="L132" s="67"/>
      <c r="M132" s="67"/>
      <c r="N132" s="67"/>
      <c r="O132" s="67"/>
      <c r="P132" s="67"/>
      <c r="Q132" s="67"/>
      <c r="R132" s="67"/>
    </row>
    <row r="133" spans="1:18">
      <c r="A133" s="67"/>
      <c r="B133" s="67"/>
      <c r="C133" s="67"/>
      <c r="D133" s="67"/>
      <c r="E133" s="67"/>
      <c r="F133" s="67"/>
      <c r="G133" s="67"/>
      <c r="H133" s="67"/>
      <c r="I133" s="67"/>
      <c r="J133" s="67"/>
      <c r="K133" s="67"/>
      <c r="L133" s="67"/>
      <c r="M133" s="67"/>
      <c r="N133" s="67"/>
      <c r="O133" s="67"/>
      <c r="P133" s="67"/>
      <c r="Q133" s="67"/>
      <c r="R133" s="67"/>
    </row>
    <row r="134" spans="1:18">
      <c r="A134" s="67"/>
      <c r="B134" s="67"/>
      <c r="C134" s="67"/>
      <c r="D134" s="67"/>
      <c r="E134" s="67"/>
      <c r="F134" s="67"/>
      <c r="G134" s="67"/>
      <c r="H134" s="67"/>
      <c r="I134" s="67"/>
      <c r="J134" s="67"/>
      <c r="K134" s="67"/>
      <c r="L134" s="67"/>
      <c r="M134" s="67"/>
      <c r="N134" s="67"/>
      <c r="O134" s="67"/>
      <c r="P134" s="67"/>
      <c r="Q134" s="67"/>
      <c r="R134" s="67"/>
    </row>
    <row r="135" spans="1:18">
      <c r="A135" s="67"/>
      <c r="B135" s="67"/>
      <c r="C135" s="67"/>
      <c r="D135" s="67"/>
      <c r="E135" s="67"/>
      <c r="F135" s="67"/>
      <c r="G135" s="67"/>
      <c r="H135" s="67"/>
      <c r="I135" s="67"/>
      <c r="J135" s="67"/>
      <c r="K135" s="67"/>
      <c r="L135" s="67"/>
      <c r="M135" s="67"/>
      <c r="N135" s="67"/>
      <c r="O135" s="67"/>
      <c r="P135" s="67"/>
      <c r="Q135" s="67"/>
      <c r="R135" s="67"/>
    </row>
    <row r="136" spans="1:18">
      <c r="A136" s="67"/>
      <c r="B136" s="67"/>
      <c r="C136" s="67"/>
      <c r="D136" s="67"/>
      <c r="E136" s="67"/>
      <c r="F136" s="67"/>
      <c r="G136" s="67"/>
      <c r="H136" s="67"/>
      <c r="I136" s="67"/>
      <c r="J136" s="67"/>
      <c r="K136" s="67"/>
      <c r="L136" s="67"/>
      <c r="M136" s="67"/>
      <c r="N136" s="67"/>
      <c r="O136" s="67"/>
      <c r="P136" s="67"/>
      <c r="Q136" s="67"/>
      <c r="R136" s="67"/>
    </row>
    <row r="137" spans="1:18">
      <c r="A137" s="67"/>
      <c r="B137" s="67"/>
      <c r="C137" s="67"/>
      <c r="D137" s="67"/>
      <c r="E137" s="67"/>
      <c r="F137" s="67"/>
      <c r="G137" s="67"/>
      <c r="H137" s="67"/>
      <c r="I137" s="67"/>
      <c r="J137" s="67"/>
      <c r="K137" s="67"/>
      <c r="L137" s="67"/>
      <c r="M137" s="67"/>
      <c r="N137" s="67"/>
      <c r="O137" s="67"/>
      <c r="P137" s="67"/>
      <c r="Q137" s="67"/>
      <c r="R137" s="67"/>
    </row>
    <row r="138" spans="1:18">
      <c r="A138" s="67"/>
      <c r="B138" s="67"/>
      <c r="C138" s="67"/>
      <c r="D138" s="67"/>
      <c r="E138" s="67"/>
      <c r="F138" s="67"/>
      <c r="G138" s="67"/>
      <c r="H138" s="67"/>
      <c r="I138" s="67"/>
      <c r="J138" s="67"/>
      <c r="K138" s="67"/>
      <c r="L138" s="67"/>
      <c r="M138" s="67"/>
      <c r="N138" s="67"/>
      <c r="O138" s="67"/>
      <c r="P138" s="67"/>
      <c r="Q138" s="67"/>
      <c r="R138" s="67"/>
    </row>
    <row r="139" spans="1:18">
      <c r="A139" s="67"/>
      <c r="B139" s="67"/>
      <c r="C139" s="67"/>
      <c r="D139" s="67"/>
      <c r="E139" s="67"/>
      <c r="F139" s="67"/>
      <c r="G139" s="67"/>
      <c r="H139" s="67"/>
      <c r="I139" s="67"/>
      <c r="J139" s="67"/>
      <c r="K139" s="67"/>
      <c r="L139" s="67"/>
      <c r="M139" s="67"/>
      <c r="N139" s="67"/>
      <c r="O139" s="67"/>
      <c r="P139" s="67"/>
      <c r="Q139" s="67"/>
      <c r="R139" s="67"/>
    </row>
    <row r="140" spans="1:18">
      <c r="A140" s="67"/>
      <c r="B140" s="67"/>
      <c r="C140" s="67"/>
      <c r="D140" s="67"/>
      <c r="E140" s="67"/>
      <c r="F140" s="67"/>
      <c r="G140" s="67"/>
      <c r="H140" s="67"/>
      <c r="I140" s="67"/>
      <c r="J140" s="67"/>
      <c r="K140" s="67"/>
      <c r="L140" s="67"/>
      <c r="M140" s="67"/>
      <c r="N140" s="67"/>
      <c r="O140" s="67"/>
      <c r="P140" s="67"/>
      <c r="Q140" s="67"/>
      <c r="R140" s="67"/>
    </row>
    <row r="141" spans="1:18">
      <c r="A141" s="67"/>
      <c r="B141" s="67"/>
      <c r="C141" s="67"/>
      <c r="D141" s="67"/>
      <c r="E141" s="67"/>
      <c r="F141" s="67"/>
      <c r="G141" s="67"/>
      <c r="H141" s="67"/>
      <c r="I141" s="67"/>
      <c r="J141" s="67"/>
      <c r="K141" s="67"/>
      <c r="L141" s="67"/>
      <c r="M141" s="67"/>
      <c r="N141" s="67"/>
      <c r="O141" s="67"/>
      <c r="P141" s="67"/>
      <c r="Q141" s="67"/>
      <c r="R141" s="67"/>
    </row>
    <row r="142" spans="1:18">
      <c r="A142" s="67"/>
      <c r="B142" s="67"/>
      <c r="C142" s="67"/>
      <c r="D142" s="67"/>
      <c r="E142" s="67"/>
      <c r="F142" s="67"/>
      <c r="G142" s="67"/>
      <c r="H142" s="67"/>
      <c r="I142" s="67"/>
      <c r="J142" s="67"/>
      <c r="K142" s="67"/>
      <c r="L142" s="67"/>
      <c r="M142" s="67"/>
      <c r="N142" s="67"/>
      <c r="O142" s="67"/>
      <c r="P142" s="67"/>
      <c r="Q142" s="67"/>
      <c r="R142" s="67"/>
    </row>
    <row r="143" spans="1:18">
      <c r="A143" s="67"/>
      <c r="B143" s="67"/>
      <c r="C143" s="67"/>
      <c r="D143" s="67"/>
      <c r="E143" s="67"/>
      <c r="F143" s="67"/>
      <c r="G143" s="67"/>
      <c r="H143" s="67"/>
      <c r="I143" s="67"/>
      <c r="J143" s="67"/>
      <c r="K143" s="67"/>
      <c r="L143" s="67"/>
      <c r="M143" s="67"/>
      <c r="N143" s="67"/>
      <c r="O143" s="67"/>
      <c r="P143" s="67"/>
      <c r="Q143" s="67"/>
      <c r="R143" s="67"/>
    </row>
    <row r="144" spans="1:18">
      <c r="A144" s="67"/>
      <c r="B144" s="67"/>
      <c r="C144" s="67"/>
      <c r="D144" s="67"/>
      <c r="E144" s="67"/>
      <c r="F144" s="67"/>
      <c r="G144" s="67"/>
      <c r="H144" s="67"/>
      <c r="I144" s="67"/>
      <c r="J144" s="67"/>
      <c r="K144" s="67"/>
      <c r="L144" s="67"/>
      <c r="M144" s="67"/>
      <c r="N144" s="67"/>
      <c r="O144" s="67"/>
      <c r="P144" s="67"/>
      <c r="Q144" s="67"/>
      <c r="R144" s="67"/>
    </row>
    <row r="145" spans="1:18">
      <c r="A145" s="67"/>
      <c r="B145" s="67"/>
      <c r="C145" s="67"/>
      <c r="D145" s="67"/>
      <c r="E145" s="67"/>
      <c r="F145" s="67"/>
      <c r="G145" s="67"/>
      <c r="H145" s="67"/>
      <c r="I145" s="67"/>
      <c r="J145" s="67"/>
      <c r="K145" s="67"/>
      <c r="L145" s="67"/>
      <c r="M145" s="67"/>
      <c r="N145" s="67"/>
      <c r="O145" s="67"/>
      <c r="P145" s="67"/>
      <c r="Q145" s="67"/>
      <c r="R145" s="67"/>
    </row>
    <row r="146" spans="1:18">
      <c r="A146" s="67"/>
      <c r="B146" s="67"/>
      <c r="C146" s="67"/>
      <c r="D146" s="67"/>
      <c r="E146" s="67"/>
      <c r="F146" s="67"/>
      <c r="G146" s="67"/>
      <c r="H146" s="67"/>
      <c r="I146" s="67"/>
      <c r="J146" s="67"/>
      <c r="K146" s="67"/>
      <c r="L146" s="67"/>
      <c r="M146" s="67"/>
      <c r="N146" s="67"/>
      <c r="O146" s="67"/>
      <c r="P146" s="67"/>
      <c r="Q146" s="67"/>
      <c r="R146" s="67"/>
    </row>
    <row r="147" spans="1:18">
      <c r="A147" s="67"/>
      <c r="B147" s="67"/>
      <c r="C147" s="67"/>
      <c r="D147" s="67"/>
      <c r="E147" s="67"/>
      <c r="F147" s="67"/>
      <c r="G147" s="67"/>
      <c r="H147" s="67"/>
      <c r="I147" s="67"/>
      <c r="J147" s="67"/>
      <c r="K147" s="67"/>
      <c r="L147" s="67"/>
      <c r="M147" s="67"/>
      <c r="N147" s="67"/>
      <c r="O147" s="67"/>
      <c r="P147" s="67"/>
      <c r="Q147" s="67"/>
      <c r="R147" s="67"/>
    </row>
    <row r="148" spans="1:18">
      <c r="A148" s="67"/>
      <c r="B148" s="67"/>
      <c r="C148" s="67"/>
      <c r="D148" s="67"/>
      <c r="E148" s="67"/>
      <c r="F148" s="67"/>
      <c r="G148" s="67"/>
      <c r="H148" s="67"/>
      <c r="I148" s="67"/>
      <c r="J148" s="67"/>
      <c r="K148" s="67"/>
      <c r="L148" s="67"/>
      <c r="M148" s="67"/>
      <c r="N148" s="67"/>
      <c r="O148" s="67"/>
      <c r="P148" s="67"/>
      <c r="Q148" s="67"/>
      <c r="R148" s="67"/>
    </row>
    <row r="149" spans="1:18">
      <c r="A149" s="67"/>
      <c r="B149" s="67"/>
      <c r="C149" s="67"/>
      <c r="D149" s="67"/>
      <c r="E149" s="67"/>
      <c r="F149" s="67"/>
      <c r="G149" s="67"/>
      <c r="H149" s="67"/>
      <c r="I149" s="67"/>
      <c r="J149" s="67"/>
      <c r="K149" s="67"/>
      <c r="L149" s="67"/>
      <c r="M149" s="67"/>
      <c r="N149" s="67"/>
      <c r="O149" s="67"/>
      <c r="P149" s="67"/>
      <c r="Q149" s="67"/>
      <c r="R149" s="67"/>
    </row>
    <row r="150" spans="1:18">
      <c r="A150" s="67"/>
      <c r="B150" s="67"/>
      <c r="C150" s="67"/>
      <c r="D150" s="67"/>
      <c r="E150" s="67"/>
      <c r="F150" s="67"/>
      <c r="G150" s="67"/>
      <c r="H150" s="67"/>
      <c r="I150" s="67"/>
      <c r="J150" s="67"/>
      <c r="K150" s="67"/>
      <c r="L150" s="67"/>
      <c r="M150" s="67"/>
      <c r="N150" s="67"/>
      <c r="O150" s="67"/>
      <c r="P150" s="67"/>
      <c r="Q150" s="67"/>
      <c r="R150" s="67"/>
    </row>
    <row r="151" spans="1:18">
      <c r="A151" s="67"/>
      <c r="B151" s="67"/>
      <c r="C151" s="67"/>
      <c r="D151" s="67"/>
      <c r="E151" s="67"/>
      <c r="F151" s="67"/>
      <c r="G151" s="67"/>
      <c r="H151" s="67"/>
      <c r="I151" s="67"/>
      <c r="J151" s="67"/>
      <c r="K151" s="67"/>
      <c r="L151" s="67"/>
      <c r="M151" s="67"/>
      <c r="N151" s="67"/>
      <c r="O151" s="67"/>
      <c r="P151" s="67"/>
      <c r="Q151" s="67"/>
      <c r="R151" s="67"/>
    </row>
    <row r="152" spans="1:18">
      <c r="A152" s="67"/>
      <c r="B152" s="67"/>
      <c r="C152" s="67"/>
      <c r="D152" s="67"/>
      <c r="E152" s="67"/>
      <c r="F152" s="67"/>
      <c r="G152" s="67"/>
      <c r="H152" s="67"/>
      <c r="I152" s="67"/>
      <c r="J152" s="67"/>
      <c r="K152" s="67"/>
      <c r="L152" s="67"/>
      <c r="M152" s="67"/>
      <c r="N152" s="67"/>
      <c r="O152" s="67"/>
      <c r="P152" s="67"/>
      <c r="Q152" s="67"/>
      <c r="R152" s="67"/>
    </row>
    <row r="153" spans="1:18">
      <c r="A153" s="67"/>
      <c r="B153" s="67"/>
      <c r="C153" s="67"/>
      <c r="D153" s="67"/>
      <c r="E153" s="67"/>
      <c r="F153" s="67"/>
      <c r="G153" s="67"/>
      <c r="H153" s="67"/>
      <c r="I153" s="67"/>
      <c r="J153" s="67"/>
      <c r="K153" s="67"/>
      <c r="L153" s="67"/>
      <c r="M153" s="67"/>
      <c r="N153" s="67"/>
      <c r="O153" s="67"/>
      <c r="P153" s="67"/>
      <c r="Q153" s="67"/>
      <c r="R153" s="67"/>
    </row>
    <row r="154" spans="1:18">
      <c r="A154" s="67"/>
      <c r="B154" s="67"/>
      <c r="C154" s="67"/>
      <c r="D154" s="67"/>
      <c r="E154" s="67"/>
      <c r="F154" s="67"/>
      <c r="G154" s="67"/>
      <c r="H154" s="67"/>
      <c r="I154" s="67"/>
      <c r="J154" s="67"/>
      <c r="K154" s="67"/>
      <c r="L154" s="67"/>
      <c r="M154" s="67"/>
      <c r="N154" s="67"/>
      <c r="O154" s="67"/>
      <c r="P154" s="67"/>
      <c r="Q154" s="67"/>
      <c r="R154" s="67"/>
    </row>
    <row r="155" spans="1:18">
      <c r="A155" s="67"/>
      <c r="B155" s="67"/>
      <c r="C155" s="67"/>
      <c r="D155" s="67"/>
      <c r="E155" s="67"/>
      <c r="F155" s="67"/>
      <c r="G155" s="67"/>
      <c r="H155" s="67"/>
      <c r="I155" s="67"/>
      <c r="J155" s="67"/>
      <c r="K155" s="67"/>
      <c r="L155" s="67"/>
      <c r="M155" s="67"/>
      <c r="N155" s="67"/>
      <c r="O155" s="67"/>
      <c r="P155" s="67"/>
      <c r="Q155" s="67"/>
      <c r="R155" s="67"/>
    </row>
    <row r="156" spans="1:18">
      <c r="A156" s="67"/>
      <c r="B156" s="67"/>
      <c r="C156" s="67"/>
      <c r="D156" s="67"/>
      <c r="E156" s="67"/>
      <c r="F156" s="67"/>
      <c r="G156" s="67"/>
      <c r="H156" s="67"/>
      <c r="I156" s="67"/>
      <c r="J156" s="67"/>
      <c r="K156" s="67"/>
      <c r="L156" s="67"/>
      <c r="M156" s="67"/>
      <c r="N156" s="67"/>
      <c r="O156" s="67"/>
      <c r="P156" s="67"/>
      <c r="Q156" s="67"/>
      <c r="R156" s="67"/>
    </row>
    <row r="157" spans="1:18">
      <c r="A157" s="67"/>
      <c r="B157" s="67"/>
      <c r="C157" s="67"/>
      <c r="D157" s="67"/>
      <c r="E157" s="67"/>
      <c r="F157" s="67"/>
      <c r="G157" s="67"/>
      <c r="H157" s="67"/>
      <c r="I157" s="67"/>
      <c r="J157" s="67"/>
      <c r="K157" s="67"/>
      <c r="L157" s="67"/>
      <c r="M157" s="67"/>
      <c r="N157" s="67"/>
      <c r="O157" s="67"/>
      <c r="P157" s="67"/>
      <c r="Q157" s="67"/>
      <c r="R157" s="67"/>
    </row>
    <row r="158" spans="1:18">
      <c r="A158" s="67"/>
      <c r="B158" s="67"/>
      <c r="C158" s="67"/>
      <c r="D158" s="67"/>
      <c r="E158" s="67"/>
      <c r="F158" s="67"/>
      <c r="G158" s="67"/>
      <c r="H158" s="67"/>
      <c r="I158" s="67"/>
      <c r="J158" s="67"/>
      <c r="K158" s="67"/>
      <c r="L158" s="67"/>
      <c r="M158" s="67"/>
      <c r="N158" s="67"/>
      <c r="O158" s="67"/>
      <c r="P158" s="67"/>
      <c r="Q158" s="67"/>
      <c r="R158" s="67"/>
    </row>
    <row r="159" spans="1:18">
      <c r="A159" s="67"/>
      <c r="B159" s="67"/>
      <c r="C159" s="67"/>
      <c r="D159" s="67"/>
      <c r="E159" s="67"/>
      <c r="F159" s="67"/>
      <c r="G159" s="67"/>
      <c r="H159" s="67"/>
      <c r="I159" s="67"/>
      <c r="J159" s="67"/>
      <c r="K159" s="67"/>
      <c r="L159" s="67"/>
      <c r="M159" s="67"/>
      <c r="N159" s="67"/>
      <c r="O159" s="67"/>
      <c r="P159" s="67"/>
      <c r="Q159" s="67"/>
      <c r="R159" s="67"/>
    </row>
    <row r="160" spans="1:18">
      <c r="A160" s="67"/>
      <c r="B160" s="67"/>
      <c r="C160" s="67"/>
      <c r="D160" s="67"/>
      <c r="E160" s="67"/>
      <c r="F160" s="67"/>
      <c r="G160" s="67"/>
      <c r="H160" s="67"/>
      <c r="I160" s="67"/>
      <c r="J160" s="67"/>
      <c r="K160" s="67"/>
      <c r="L160" s="67"/>
      <c r="M160" s="67"/>
      <c r="N160" s="67"/>
      <c r="O160" s="67"/>
      <c r="P160" s="67"/>
      <c r="Q160" s="67"/>
      <c r="R160" s="67"/>
    </row>
    <row r="161" spans="1:18">
      <c r="A161" s="67"/>
      <c r="B161" s="67"/>
      <c r="C161" s="67"/>
      <c r="D161" s="67"/>
      <c r="E161" s="67"/>
      <c r="F161" s="67"/>
      <c r="G161" s="67"/>
      <c r="H161" s="67"/>
      <c r="I161" s="67"/>
      <c r="J161" s="67"/>
      <c r="K161" s="67"/>
      <c r="L161" s="67"/>
      <c r="M161" s="67"/>
      <c r="N161" s="67"/>
      <c r="O161" s="67"/>
      <c r="P161" s="67"/>
      <c r="Q161" s="67"/>
      <c r="R161" s="67"/>
    </row>
    <row r="162" spans="1:18">
      <c r="A162" s="67"/>
      <c r="B162" s="67"/>
      <c r="C162" s="67"/>
      <c r="D162" s="67"/>
      <c r="E162" s="67"/>
      <c r="F162" s="67"/>
      <c r="G162" s="67"/>
      <c r="H162" s="67"/>
      <c r="I162" s="67"/>
      <c r="J162" s="67"/>
      <c r="K162" s="67"/>
      <c r="L162" s="67"/>
      <c r="M162" s="67"/>
      <c r="N162" s="67"/>
      <c r="O162" s="67"/>
      <c r="P162" s="67"/>
      <c r="Q162" s="67"/>
      <c r="R162" s="67"/>
    </row>
    <row r="163" spans="1:18">
      <c r="A163" s="67"/>
      <c r="B163" s="67"/>
      <c r="C163" s="67"/>
      <c r="D163" s="67"/>
      <c r="E163" s="67"/>
      <c r="F163" s="67"/>
      <c r="G163" s="67"/>
      <c r="H163" s="67"/>
      <c r="I163" s="67"/>
      <c r="J163" s="67"/>
      <c r="K163" s="67"/>
      <c r="L163" s="67"/>
      <c r="M163" s="67"/>
      <c r="N163" s="67"/>
      <c r="O163" s="67"/>
      <c r="P163" s="67"/>
      <c r="Q163" s="67"/>
      <c r="R163" s="67"/>
    </row>
    <row r="164" spans="1:18">
      <c r="A164" s="67"/>
      <c r="B164" s="67"/>
      <c r="C164" s="67"/>
      <c r="D164" s="67"/>
      <c r="E164" s="67"/>
      <c r="F164" s="67"/>
      <c r="G164" s="67"/>
      <c r="H164" s="67"/>
      <c r="I164" s="67"/>
      <c r="J164" s="67"/>
      <c r="K164" s="67"/>
      <c r="L164" s="67"/>
      <c r="M164" s="67"/>
      <c r="N164" s="67"/>
      <c r="O164" s="67"/>
      <c r="P164" s="67"/>
      <c r="Q164" s="67"/>
      <c r="R164" s="67"/>
    </row>
    <row r="165" spans="1:18">
      <c r="A165" s="67"/>
      <c r="B165" s="67"/>
      <c r="C165" s="67"/>
      <c r="D165" s="67"/>
      <c r="E165" s="67"/>
      <c r="F165" s="67"/>
      <c r="G165" s="67"/>
      <c r="H165" s="67"/>
      <c r="I165" s="67"/>
      <c r="J165" s="67"/>
      <c r="K165" s="67"/>
      <c r="L165" s="67"/>
      <c r="M165" s="67"/>
      <c r="N165" s="67"/>
      <c r="O165" s="67"/>
      <c r="P165" s="67"/>
      <c r="Q165" s="67"/>
      <c r="R165" s="67"/>
    </row>
    <row r="166" spans="1:18">
      <c r="A166" s="67"/>
      <c r="B166" s="67"/>
      <c r="C166" s="67"/>
      <c r="D166" s="67"/>
      <c r="E166" s="67"/>
      <c r="F166" s="67"/>
      <c r="G166" s="67"/>
      <c r="H166" s="67"/>
      <c r="I166" s="67"/>
      <c r="J166" s="67"/>
      <c r="K166" s="67"/>
      <c r="L166" s="67"/>
      <c r="M166" s="67"/>
      <c r="N166" s="67"/>
      <c r="O166" s="67"/>
      <c r="P166" s="67"/>
      <c r="Q166" s="67"/>
      <c r="R166" s="67"/>
    </row>
    <row r="167" spans="1:18">
      <c r="A167" s="67"/>
      <c r="B167" s="67"/>
      <c r="C167" s="67"/>
      <c r="D167" s="67"/>
      <c r="E167" s="67"/>
      <c r="F167" s="67"/>
      <c r="G167" s="67"/>
      <c r="H167" s="67"/>
      <c r="I167" s="67"/>
      <c r="J167" s="67"/>
      <c r="K167" s="67"/>
      <c r="L167" s="67"/>
      <c r="M167" s="67"/>
      <c r="N167" s="67"/>
      <c r="O167" s="67"/>
      <c r="P167" s="67"/>
      <c r="Q167" s="67"/>
      <c r="R167" s="67"/>
    </row>
    <row r="168" spans="1:18">
      <c r="A168" s="67"/>
      <c r="B168" s="67"/>
      <c r="C168" s="67"/>
      <c r="D168" s="67"/>
      <c r="E168" s="67"/>
      <c r="F168" s="67"/>
      <c r="G168" s="67"/>
      <c r="H168" s="67"/>
      <c r="I168" s="67"/>
      <c r="J168" s="67"/>
      <c r="K168" s="67"/>
      <c r="L168" s="67"/>
      <c r="M168" s="67"/>
      <c r="N168" s="67"/>
      <c r="O168" s="67"/>
      <c r="P168" s="67"/>
      <c r="Q168" s="67"/>
      <c r="R168" s="67"/>
    </row>
    <row r="169" spans="1:18">
      <c r="A169" s="67"/>
      <c r="B169" s="67"/>
      <c r="C169" s="67"/>
      <c r="D169" s="67"/>
      <c r="E169" s="67"/>
      <c r="F169" s="67"/>
      <c r="G169" s="67"/>
      <c r="H169" s="67"/>
      <c r="I169" s="67"/>
      <c r="J169" s="67"/>
      <c r="K169" s="67"/>
      <c r="L169" s="67"/>
      <c r="M169" s="67"/>
      <c r="N169" s="67"/>
      <c r="O169" s="67"/>
      <c r="P169" s="67"/>
      <c r="Q169" s="67"/>
      <c r="R169" s="67"/>
    </row>
    <row r="170" spans="1:18">
      <c r="A170" s="67"/>
      <c r="B170" s="67"/>
      <c r="C170" s="67"/>
      <c r="D170" s="67"/>
      <c r="E170" s="67"/>
      <c r="F170" s="67"/>
      <c r="G170" s="67"/>
      <c r="H170" s="67"/>
      <c r="I170" s="67"/>
      <c r="J170" s="67"/>
      <c r="K170" s="67"/>
      <c r="L170" s="67"/>
      <c r="M170" s="67"/>
      <c r="N170" s="67"/>
      <c r="O170" s="67"/>
      <c r="P170" s="67"/>
      <c r="Q170" s="67"/>
      <c r="R170" s="67"/>
    </row>
    <row r="171" spans="1:18">
      <c r="A171" s="67"/>
      <c r="B171" s="67"/>
      <c r="C171" s="67"/>
      <c r="D171" s="67"/>
      <c r="E171" s="67"/>
      <c r="F171" s="67"/>
      <c r="G171" s="67"/>
      <c r="H171" s="67"/>
      <c r="I171" s="67"/>
      <c r="J171" s="67"/>
      <c r="K171" s="67"/>
      <c r="L171" s="67"/>
      <c r="M171" s="67"/>
      <c r="N171" s="67"/>
      <c r="O171" s="67"/>
      <c r="P171" s="67"/>
      <c r="Q171" s="67"/>
      <c r="R171" s="67"/>
    </row>
    <row r="172" spans="1:18">
      <c r="A172" s="67"/>
      <c r="B172" s="67"/>
      <c r="C172" s="67"/>
      <c r="D172" s="67"/>
      <c r="E172" s="67"/>
      <c r="F172" s="67"/>
      <c r="G172" s="67"/>
      <c r="H172" s="67"/>
      <c r="I172" s="67"/>
      <c r="J172" s="67"/>
      <c r="K172" s="67"/>
      <c r="L172" s="67"/>
      <c r="M172" s="67"/>
      <c r="N172" s="67"/>
      <c r="O172" s="67"/>
      <c r="P172" s="67"/>
      <c r="Q172" s="67"/>
      <c r="R172" s="67"/>
    </row>
    <row r="173" spans="1:18">
      <c r="A173" s="67"/>
      <c r="B173" s="67"/>
      <c r="C173" s="67"/>
      <c r="D173" s="67"/>
      <c r="E173" s="67"/>
      <c r="F173" s="67"/>
      <c r="G173" s="67"/>
      <c r="H173" s="67"/>
      <c r="I173" s="67"/>
      <c r="J173" s="67"/>
      <c r="K173" s="67"/>
      <c r="L173" s="67"/>
      <c r="M173" s="67"/>
      <c r="N173" s="67"/>
      <c r="O173" s="67"/>
      <c r="P173" s="67"/>
      <c r="Q173" s="67"/>
      <c r="R173" s="67"/>
    </row>
    <row r="174" spans="1:18">
      <c r="A174" s="67"/>
      <c r="B174" s="67"/>
      <c r="C174" s="67"/>
      <c r="D174" s="67"/>
      <c r="E174" s="67"/>
      <c r="F174" s="67"/>
      <c r="G174" s="67"/>
      <c r="H174" s="67"/>
      <c r="I174" s="67"/>
      <c r="J174" s="67"/>
      <c r="K174" s="67"/>
      <c r="L174" s="67"/>
      <c r="M174" s="67"/>
      <c r="N174" s="67"/>
      <c r="O174" s="67"/>
      <c r="P174" s="67"/>
      <c r="Q174" s="67"/>
      <c r="R174" s="67"/>
    </row>
    <row r="175" spans="1:18">
      <c r="A175" s="67"/>
      <c r="B175" s="67"/>
      <c r="C175" s="67"/>
      <c r="D175" s="67"/>
      <c r="E175" s="67"/>
      <c r="F175" s="67"/>
      <c r="G175" s="67"/>
      <c r="H175" s="67"/>
      <c r="I175" s="67"/>
      <c r="J175" s="67"/>
      <c r="K175" s="67"/>
      <c r="L175" s="67"/>
      <c r="M175" s="67"/>
      <c r="N175" s="67"/>
      <c r="O175" s="67"/>
      <c r="P175" s="67"/>
      <c r="Q175" s="67"/>
      <c r="R175" s="67"/>
    </row>
    <row r="176" spans="1:18">
      <c r="A176" s="67"/>
      <c r="B176" s="67"/>
      <c r="C176" s="67"/>
      <c r="D176" s="67"/>
      <c r="E176" s="67"/>
      <c r="F176" s="67"/>
      <c r="G176" s="67"/>
      <c r="H176" s="67"/>
      <c r="I176" s="67"/>
      <c r="J176" s="67"/>
      <c r="K176" s="67"/>
      <c r="L176" s="67"/>
      <c r="M176" s="67"/>
      <c r="N176" s="67"/>
      <c r="O176" s="67"/>
      <c r="P176" s="67"/>
      <c r="Q176" s="67"/>
      <c r="R176" s="67"/>
    </row>
    <row r="177" spans="1:18">
      <c r="A177" s="67"/>
      <c r="B177" s="67"/>
      <c r="C177" s="67"/>
      <c r="D177" s="67"/>
      <c r="E177" s="67"/>
      <c r="F177" s="67"/>
      <c r="G177" s="67"/>
      <c r="H177" s="67"/>
      <c r="I177" s="67"/>
      <c r="J177" s="67"/>
      <c r="K177" s="67"/>
      <c r="L177" s="67"/>
      <c r="M177" s="67"/>
      <c r="N177" s="67"/>
      <c r="O177" s="67"/>
      <c r="P177" s="67"/>
      <c r="Q177" s="67"/>
      <c r="R177" s="67"/>
    </row>
    <row r="178" spans="1:18">
      <c r="A178" s="67"/>
      <c r="B178" s="67"/>
      <c r="C178" s="67"/>
      <c r="D178" s="67"/>
      <c r="E178" s="67"/>
      <c r="F178" s="67"/>
      <c r="G178" s="67"/>
      <c r="H178" s="67"/>
      <c r="I178" s="67"/>
      <c r="J178" s="67"/>
      <c r="K178" s="67"/>
      <c r="L178" s="67"/>
      <c r="M178" s="67"/>
      <c r="N178" s="67"/>
      <c r="O178" s="67"/>
      <c r="P178" s="67"/>
      <c r="Q178" s="67"/>
      <c r="R178" s="67"/>
    </row>
    <row r="179" spans="1:18">
      <c r="A179" s="67"/>
      <c r="B179" s="67"/>
      <c r="C179" s="67"/>
      <c r="D179" s="67"/>
      <c r="E179" s="67"/>
      <c r="F179" s="67"/>
      <c r="G179" s="67"/>
      <c r="H179" s="67"/>
      <c r="I179" s="67"/>
      <c r="J179" s="67"/>
      <c r="K179" s="67"/>
      <c r="L179" s="67"/>
      <c r="M179" s="67"/>
      <c r="N179" s="67"/>
      <c r="O179" s="67"/>
      <c r="P179" s="67"/>
      <c r="Q179" s="67"/>
      <c r="R179" s="67"/>
    </row>
    <row r="180" spans="1:18">
      <c r="A180" s="67"/>
      <c r="B180" s="67"/>
      <c r="C180" s="67"/>
      <c r="D180" s="67"/>
      <c r="E180" s="67"/>
      <c r="F180" s="67"/>
      <c r="G180" s="67"/>
      <c r="H180" s="67"/>
      <c r="I180" s="67"/>
      <c r="J180" s="67"/>
      <c r="K180" s="67"/>
      <c r="L180" s="67"/>
      <c r="M180" s="67"/>
      <c r="N180" s="67"/>
      <c r="O180" s="67"/>
      <c r="P180" s="67"/>
      <c r="Q180" s="67"/>
      <c r="R180" s="67"/>
    </row>
    <row r="181" spans="1:18">
      <c r="A181" s="67"/>
      <c r="B181" s="67"/>
      <c r="C181" s="67"/>
      <c r="D181" s="67"/>
      <c r="E181" s="67"/>
      <c r="F181" s="67"/>
      <c r="G181" s="67"/>
      <c r="H181" s="67"/>
      <c r="I181" s="67"/>
      <c r="J181" s="67"/>
      <c r="K181" s="67"/>
      <c r="L181" s="67"/>
      <c r="M181" s="67"/>
      <c r="N181" s="67"/>
      <c r="O181" s="67"/>
      <c r="P181" s="67"/>
      <c r="Q181" s="67"/>
      <c r="R181" s="67"/>
    </row>
    <row r="182" spans="1:18">
      <c r="A182" s="67"/>
      <c r="B182" s="67"/>
      <c r="C182" s="67"/>
      <c r="D182" s="67"/>
      <c r="E182" s="67"/>
      <c r="F182" s="67"/>
      <c r="G182" s="67"/>
      <c r="H182" s="67"/>
      <c r="I182" s="67"/>
      <c r="J182" s="67"/>
      <c r="K182" s="67"/>
      <c r="L182" s="67"/>
      <c r="M182" s="67"/>
      <c r="N182" s="67"/>
      <c r="O182" s="67"/>
      <c r="P182" s="67"/>
      <c r="Q182" s="67"/>
      <c r="R182" s="67"/>
    </row>
    <row r="183" spans="1:18">
      <c r="A183" s="67"/>
      <c r="B183" s="67"/>
      <c r="C183" s="67"/>
      <c r="D183" s="67"/>
      <c r="E183" s="67"/>
      <c r="F183" s="67"/>
      <c r="G183" s="67"/>
      <c r="H183" s="67"/>
      <c r="I183" s="67"/>
      <c r="J183" s="67"/>
      <c r="K183" s="67"/>
      <c r="L183" s="67"/>
      <c r="M183" s="67"/>
      <c r="N183" s="67"/>
      <c r="O183" s="67"/>
      <c r="P183" s="67"/>
      <c r="Q183" s="67"/>
      <c r="R183" s="67"/>
    </row>
    <row r="184" spans="1:18">
      <c r="A184" s="67"/>
      <c r="B184" s="67"/>
      <c r="C184" s="67"/>
      <c r="D184" s="67"/>
      <c r="E184" s="67"/>
      <c r="F184" s="67"/>
      <c r="G184" s="67"/>
      <c r="H184" s="67"/>
      <c r="I184" s="67"/>
      <c r="J184" s="67"/>
      <c r="K184" s="67"/>
      <c r="L184" s="67"/>
      <c r="M184" s="67"/>
      <c r="N184" s="67"/>
      <c r="O184" s="67"/>
      <c r="P184" s="67"/>
      <c r="Q184" s="67"/>
      <c r="R184" s="67"/>
    </row>
    <row r="185" spans="1:18">
      <c r="A185" s="67"/>
      <c r="B185" s="67"/>
      <c r="C185" s="67"/>
      <c r="D185" s="67"/>
      <c r="E185" s="67"/>
      <c r="F185" s="67"/>
      <c r="G185" s="67"/>
      <c r="H185" s="67"/>
      <c r="I185" s="67"/>
      <c r="J185" s="67"/>
      <c r="K185" s="67"/>
      <c r="L185" s="67"/>
      <c r="M185" s="67"/>
      <c r="N185" s="67"/>
      <c r="O185" s="67"/>
      <c r="P185" s="67"/>
      <c r="Q185" s="67"/>
      <c r="R185" s="67"/>
    </row>
    <row r="186" spans="1:18">
      <c r="A186" s="67"/>
      <c r="B186" s="67"/>
      <c r="C186" s="67"/>
      <c r="D186" s="67"/>
      <c r="E186" s="67"/>
      <c r="F186" s="67"/>
      <c r="G186" s="67"/>
      <c r="H186" s="67"/>
      <c r="I186" s="67"/>
      <c r="J186" s="67"/>
      <c r="K186" s="67"/>
      <c r="L186" s="67"/>
      <c r="M186" s="67"/>
      <c r="N186" s="67"/>
      <c r="O186" s="67"/>
      <c r="P186" s="67"/>
      <c r="Q186" s="67"/>
      <c r="R186" s="67"/>
    </row>
    <row r="187" spans="1:18">
      <c r="A187" s="67"/>
      <c r="B187" s="67"/>
      <c r="C187" s="67"/>
      <c r="D187" s="67"/>
      <c r="E187" s="67"/>
      <c r="F187" s="67"/>
      <c r="G187" s="67"/>
      <c r="H187" s="67"/>
      <c r="I187" s="67"/>
      <c r="J187" s="67"/>
      <c r="K187" s="67"/>
      <c r="L187" s="67"/>
      <c r="M187" s="67"/>
      <c r="N187" s="67"/>
      <c r="O187" s="67"/>
      <c r="P187" s="67"/>
      <c r="Q187" s="67"/>
      <c r="R187" s="67"/>
    </row>
    <row r="188" spans="1:18">
      <c r="A188" s="67"/>
      <c r="B188" s="67"/>
      <c r="C188" s="67"/>
      <c r="D188" s="67"/>
      <c r="E188" s="67"/>
      <c r="F188" s="67"/>
      <c r="G188" s="67"/>
      <c r="H188" s="67"/>
      <c r="I188" s="67"/>
      <c r="J188" s="67"/>
      <c r="K188" s="67"/>
      <c r="L188" s="67"/>
      <c r="M188" s="67"/>
      <c r="N188" s="67"/>
      <c r="O188" s="67"/>
      <c r="P188" s="67"/>
      <c r="Q188" s="67"/>
      <c r="R188" s="67"/>
    </row>
    <row r="189" spans="1:18">
      <c r="A189" s="67"/>
      <c r="B189" s="67"/>
      <c r="C189" s="67"/>
      <c r="D189" s="67"/>
      <c r="E189" s="67"/>
      <c r="F189" s="67"/>
      <c r="G189" s="67"/>
      <c r="H189" s="67"/>
      <c r="I189" s="67"/>
      <c r="J189" s="67"/>
      <c r="K189" s="67"/>
      <c r="L189" s="67"/>
      <c r="M189" s="67"/>
      <c r="N189" s="67"/>
      <c r="O189" s="67"/>
      <c r="P189" s="67"/>
      <c r="Q189" s="67"/>
      <c r="R189" s="67"/>
    </row>
    <row r="190" spans="1:18">
      <c r="A190" s="67"/>
      <c r="B190" s="67"/>
      <c r="C190" s="67"/>
      <c r="D190" s="67"/>
      <c r="E190" s="67"/>
      <c r="F190" s="67"/>
      <c r="G190" s="67"/>
      <c r="H190" s="67"/>
      <c r="I190" s="67"/>
      <c r="J190" s="67"/>
      <c r="K190" s="67"/>
      <c r="L190" s="67"/>
      <c r="M190" s="67"/>
      <c r="N190" s="67"/>
      <c r="O190" s="67"/>
      <c r="P190" s="67"/>
      <c r="Q190" s="67"/>
      <c r="R190" s="67"/>
    </row>
    <row r="191" spans="1:18">
      <c r="A191" s="67"/>
      <c r="B191" s="67"/>
      <c r="C191" s="67"/>
      <c r="D191" s="67"/>
      <c r="E191" s="67"/>
      <c r="F191" s="67"/>
      <c r="G191" s="67"/>
      <c r="H191" s="67"/>
      <c r="I191" s="67"/>
      <c r="J191" s="67"/>
      <c r="K191" s="67"/>
      <c r="L191" s="67"/>
      <c r="M191" s="67"/>
      <c r="N191" s="67"/>
      <c r="O191" s="67"/>
      <c r="P191" s="67"/>
      <c r="Q191" s="67"/>
      <c r="R191" s="67"/>
    </row>
    <row r="192" spans="1:18">
      <c r="A192" s="67"/>
      <c r="B192" s="67"/>
      <c r="C192" s="67"/>
      <c r="D192" s="67"/>
      <c r="E192" s="67"/>
      <c r="F192" s="67"/>
      <c r="G192" s="67"/>
      <c r="H192" s="67"/>
      <c r="I192" s="67"/>
      <c r="J192" s="67"/>
      <c r="K192" s="67"/>
      <c r="L192" s="67"/>
      <c r="M192" s="67"/>
      <c r="N192" s="67"/>
      <c r="O192" s="67"/>
      <c r="P192" s="67"/>
      <c r="Q192" s="67"/>
      <c r="R192" s="67"/>
    </row>
    <row r="193" spans="1:18">
      <c r="A193" s="67"/>
      <c r="B193" s="67"/>
      <c r="C193" s="67"/>
      <c r="D193" s="67"/>
      <c r="E193" s="67"/>
      <c r="F193" s="67"/>
      <c r="G193" s="67"/>
      <c r="H193" s="67"/>
      <c r="I193" s="67"/>
      <c r="J193" s="67"/>
      <c r="K193" s="67"/>
      <c r="L193" s="67"/>
      <c r="M193" s="67"/>
      <c r="N193" s="67"/>
      <c r="O193" s="67"/>
      <c r="P193" s="67"/>
      <c r="Q193" s="67"/>
      <c r="R193" s="67"/>
    </row>
    <row r="194" spans="1:18">
      <c r="A194" s="67"/>
      <c r="B194" s="67"/>
      <c r="C194" s="67"/>
      <c r="D194" s="67"/>
      <c r="E194" s="67"/>
      <c r="F194" s="67"/>
      <c r="G194" s="67"/>
      <c r="H194" s="67"/>
      <c r="I194" s="67"/>
      <c r="J194" s="67"/>
      <c r="K194" s="67"/>
      <c r="L194" s="67"/>
      <c r="M194" s="67"/>
      <c r="N194" s="67"/>
      <c r="O194" s="67"/>
      <c r="P194" s="67"/>
      <c r="Q194" s="67"/>
      <c r="R194" s="67"/>
    </row>
    <row r="195" spans="1:18">
      <c r="A195" s="67"/>
      <c r="B195" s="67"/>
      <c r="C195" s="67"/>
      <c r="D195" s="67"/>
      <c r="E195" s="67"/>
      <c r="F195" s="67"/>
      <c r="G195" s="67"/>
      <c r="H195" s="67"/>
      <c r="I195" s="67"/>
      <c r="J195" s="67"/>
      <c r="K195" s="67"/>
      <c r="L195" s="67"/>
      <c r="M195" s="67"/>
      <c r="N195" s="67"/>
      <c r="O195" s="67"/>
      <c r="P195" s="67"/>
      <c r="Q195" s="67"/>
      <c r="R195" s="67"/>
    </row>
    <row r="196" spans="1:18">
      <c r="A196" s="67"/>
      <c r="B196" s="67"/>
      <c r="C196" s="67"/>
      <c r="D196" s="67"/>
      <c r="E196" s="67"/>
      <c r="F196" s="67"/>
      <c r="G196" s="67"/>
      <c r="H196" s="67"/>
      <c r="I196" s="67"/>
      <c r="J196" s="67"/>
      <c r="K196" s="67"/>
      <c r="L196" s="67"/>
      <c r="M196" s="67"/>
      <c r="N196" s="67"/>
      <c r="O196" s="67"/>
      <c r="P196" s="67"/>
      <c r="Q196" s="67"/>
      <c r="R196" s="67"/>
    </row>
    <row r="197" spans="1:18">
      <c r="A197" s="67"/>
      <c r="B197" s="67"/>
      <c r="C197" s="67"/>
      <c r="D197" s="67"/>
      <c r="E197" s="67"/>
      <c r="F197" s="67"/>
      <c r="G197" s="67"/>
      <c r="H197" s="67"/>
      <c r="I197" s="67"/>
      <c r="J197" s="67"/>
      <c r="K197" s="67"/>
      <c r="L197" s="67"/>
      <c r="M197" s="67"/>
      <c r="N197" s="67"/>
      <c r="O197" s="67"/>
      <c r="P197" s="67"/>
      <c r="Q197" s="67"/>
      <c r="R197" s="67"/>
    </row>
    <row r="198" spans="1:18">
      <c r="A198" s="67"/>
      <c r="B198" s="67"/>
      <c r="C198" s="67"/>
      <c r="D198" s="67"/>
      <c r="E198" s="67"/>
      <c r="F198" s="67"/>
      <c r="G198" s="67"/>
      <c r="H198" s="67"/>
      <c r="I198" s="67"/>
      <c r="J198" s="67"/>
      <c r="K198" s="67"/>
      <c r="L198" s="67"/>
      <c r="M198" s="67"/>
      <c r="N198" s="67"/>
      <c r="O198" s="67"/>
      <c r="P198" s="67"/>
      <c r="Q198" s="67"/>
      <c r="R198" s="67"/>
    </row>
    <row r="199" spans="1:18">
      <c r="A199" s="67"/>
      <c r="B199" s="67"/>
      <c r="C199" s="67"/>
      <c r="D199" s="67"/>
      <c r="E199" s="67"/>
      <c r="F199" s="67"/>
      <c r="G199" s="67"/>
      <c r="H199" s="67"/>
      <c r="I199" s="67"/>
      <c r="J199" s="67"/>
      <c r="K199" s="67"/>
      <c r="L199" s="67"/>
      <c r="M199" s="67"/>
      <c r="N199" s="67"/>
      <c r="O199" s="67"/>
      <c r="P199" s="67"/>
      <c r="Q199" s="67"/>
      <c r="R199" s="67"/>
    </row>
    <row r="200" spans="1:18">
      <c r="A200" s="67"/>
      <c r="B200" s="67"/>
      <c r="C200" s="67"/>
      <c r="D200" s="67"/>
      <c r="E200" s="67"/>
      <c r="F200" s="67"/>
      <c r="G200" s="67"/>
      <c r="H200" s="67"/>
      <c r="I200" s="67"/>
      <c r="J200" s="67"/>
      <c r="K200" s="67"/>
      <c r="L200" s="67"/>
      <c r="M200" s="67"/>
      <c r="N200" s="67"/>
      <c r="O200" s="67"/>
      <c r="P200" s="67"/>
      <c r="Q200" s="67"/>
      <c r="R200" s="67"/>
    </row>
    <row r="201" spans="1:18">
      <c r="A201" s="67"/>
      <c r="B201" s="67"/>
      <c r="C201" s="67"/>
      <c r="D201" s="67"/>
      <c r="E201" s="67"/>
      <c r="F201" s="67"/>
      <c r="G201" s="67"/>
      <c r="H201" s="67"/>
      <c r="I201" s="67"/>
      <c r="J201" s="67"/>
      <c r="K201" s="67"/>
      <c r="L201" s="67"/>
      <c r="M201" s="67"/>
      <c r="N201" s="67"/>
      <c r="O201" s="67"/>
      <c r="P201" s="67"/>
      <c r="Q201" s="67"/>
      <c r="R201" s="67"/>
    </row>
    <row r="202" spans="1:18">
      <c r="A202" s="67"/>
      <c r="B202" s="67"/>
      <c r="C202" s="67"/>
      <c r="D202" s="67"/>
      <c r="E202" s="67"/>
      <c r="F202" s="67"/>
      <c r="G202" s="67"/>
      <c r="H202" s="67"/>
      <c r="I202" s="67"/>
      <c r="J202" s="67"/>
      <c r="K202" s="67"/>
      <c r="L202" s="67"/>
      <c r="M202" s="67"/>
      <c r="N202" s="67"/>
      <c r="O202" s="67"/>
      <c r="P202" s="67"/>
      <c r="Q202" s="67"/>
      <c r="R202" s="67"/>
    </row>
    <row r="203" spans="1:18">
      <c r="A203" s="67"/>
      <c r="B203" s="67"/>
      <c r="C203" s="67"/>
      <c r="D203" s="67"/>
      <c r="E203" s="67"/>
      <c r="F203" s="67"/>
      <c r="G203" s="67"/>
      <c r="H203" s="67"/>
      <c r="I203" s="67"/>
      <c r="J203" s="67"/>
      <c r="K203" s="67"/>
      <c r="L203" s="67"/>
      <c r="M203" s="67"/>
      <c r="N203" s="67"/>
      <c r="O203" s="67"/>
      <c r="P203" s="67"/>
      <c r="Q203" s="67"/>
      <c r="R203" s="67"/>
    </row>
    <row r="204" spans="1:18">
      <c r="A204" s="67"/>
      <c r="B204" s="67"/>
      <c r="C204" s="67"/>
      <c r="D204" s="67"/>
      <c r="E204" s="67"/>
      <c r="F204" s="67"/>
      <c r="G204" s="67"/>
      <c r="H204" s="67"/>
      <c r="I204" s="67"/>
      <c r="J204" s="67"/>
      <c r="K204" s="67"/>
      <c r="L204" s="67"/>
      <c r="M204" s="67"/>
      <c r="N204" s="67"/>
      <c r="O204" s="67"/>
      <c r="P204" s="67"/>
      <c r="Q204" s="67"/>
      <c r="R204" s="67"/>
    </row>
    <row r="205" spans="1:18">
      <c r="A205" s="67"/>
      <c r="B205" s="67"/>
      <c r="C205" s="67"/>
      <c r="D205" s="67"/>
      <c r="E205" s="67"/>
      <c r="F205" s="67"/>
      <c r="G205" s="67"/>
      <c r="H205" s="67"/>
      <c r="I205" s="67"/>
      <c r="J205" s="67"/>
      <c r="K205" s="67"/>
      <c r="L205" s="67"/>
      <c r="M205" s="67"/>
      <c r="N205" s="67"/>
      <c r="O205" s="67"/>
      <c r="P205" s="67"/>
      <c r="Q205" s="67"/>
      <c r="R205" s="67"/>
    </row>
    <row r="206" spans="1:18">
      <c r="A206" s="67"/>
      <c r="B206" s="67"/>
      <c r="C206" s="67"/>
      <c r="D206" s="67"/>
      <c r="E206" s="67"/>
      <c r="F206" s="67"/>
      <c r="G206" s="67"/>
      <c r="H206" s="67"/>
      <c r="I206" s="67"/>
      <c r="J206" s="67"/>
      <c r="K206" s="67"/>
      <c r="L206" s="67"/>
      <c r="M206" s="67"/>
      <c r="N206" s="67"/>
      <c r="O206" s="67"/>
      <c r="P206" s="67"/>
      <c r="Q206" s="67"/>
      <c r="R206" s="67"/>
    </row>
    <row r="207" spans="1:18">
      <c r="A207" s="67"/>
      <c r="B207" s="67"/>
      <c r="C207" s="67"/>
      <c r="D207" s="67"/>
      <c r="E207" s="67"/>
      <c r="F207" s="67"/>
      <c r="G207" s="67"/>
      <c r="H207" s="67"/>
      <c r="I207" s="67"/>
      <c r="J207" s="67"/>
      <c r="K207" s="67"/>
      <c r="L207" s="67"/>
      <c r="M207" s="67"/>
      <c r="N207" s="67"/>
      <c r="O207" s="67"/>
      <c r="P207" s="67"/>
      <c r="Q207" s="67"/>
      <c r="R207" s="67"/>
    </row>
    <row r="208" spans="1:18">
      <c r="A208" s="67"/>
      <c r="B208" s="67"/>
      <c r="C208" s="67"/>
      <c r="D208" s="67"/>
      <c r="E208" s="67"/>
      <c r="F208" s="67"/>
      <c r="G208" s="67"/>
      <c r="H208" s="67"/>
      <c r="I208" s="67"/>
      <c r="J208" s="67"/>
      <c r="K208" s="67"/>
      <c r="L208" s="67"/>
      <c r="M208" s="67"/>
      <c r="N208" s="67"/>
      <c r="O208" s="67"/>
      <c r="P208" s="67"/>
      <c r="Q208" s="67"/>
      <c r="R208" s="67"/>
    </row>
    <row r="209" spans="1:18">
      <c r="A209" s="67"/>
      <c r="B209" s="67"/>
      <c r="C209" s="67"/>
      <c r="D209" s="67"/>
      <c r="E209" s="67"/>
      <c r="F209" s="67"/>
      <c r="G209" s="67"/>
      <c r="H209" s="67"/>
      <c r="I209" s="67"/>
      <c r="J209" s="67"/>
      <c r="K209" s="67"/>
      <c r="L209" s="67"/>
      <c r="M209" s="67"/>
      <c r="N209" s="67"/>
      <c r="O209" s="67"/>
      <c r="P209" s="67"/>
      <c r="Q209" s="67"/>
      <c r="R209" s="67"/>
    </row>
    <row r="210" spans="1:18">
      <c r="A210" s="67"/>
      <c r="B210" s="67"/>
      <c r="C210" s="67"/>
      <c r="D210" s="67"/>
      <c r="E210" s="67"/>
      <c r="F210" s="67"/>
      <c r="G210" s="67"/>
      <c r="H210" s="67"/>
      <c r="I210" s="67"/>
      <c r="J210" s="67"/>
      <c r="K210" s="67"/>
      <c r="L210" s="67"/>
      <c r="M210" s="67"/>
      <c r="N210" s="67"/>
      <c r="O210" s="67"/>
      <c r="P210" s="67"/>
      <c r="Q210" s="67"/>
      <c r="R210" s="67"/>
    </row>
    <row r="211" spans="1:18">
      <c r="A211" s="67"/>
      <c r="B211" s="67"/>
      <c r="C211" s="67"/>
      <c r="D211" s="67"/>
      <c r="E211" s="67"/>
      <c r="F211" s="67"/>
      <c r="G211" s="67"/>
      <c r="H211" s="67"/>
      <c r="I211" s="67"/>
      <c r="J211" s="67"/>
      <c r="K211" s="67"/>
      <c r="L211" s="67"/>
      <c r="M211" s="67"/>
      <c r="N211" s="67"/>
      <c r="O211" s="67"/>
      <c r="P211" s="67"/>
      <c r="Q211" s="67"/>
      <c r="R211" s="67"/>
    </row>
    <row r="212" spans="1:18">
      <c r="A212" s="67"/>
      <c r="B212" s="67"/>
      <c r="C212" s="67"/>
      <c r="D212" s="67"/>
      <c r="E212" s="67"/>
      <c r="F212" s="67"/>
      <c r="G212" s="67"/>
      <c r="H212" s="67"/>
      <c r="I212" s="67"/>
      <c r="J212" s="67"/>
      <c r="K212" s="67"/>
      <c r="L212" s="67"/>
      <c r="M212" s="67"/>
      <c r="N212" s="67"/>
      <c r="O212" s="67"/>
      <c r="P212" s="67"/>
      <c r="Q212" s="67"/>
      <c r="R212" s="67"/>
    </row>
    <row r="213" spans="1:18">
      <c r="A213" s="67"/>
      <c r="B213" s="67"/>
      <c r="C213" s="67"/>
      <c r="D213" s="67"/>
      <c r="E213" s="67"/>
      <c r="F213" s="67"/>
      <c r="G213" s="67"/>
      <c r="H213" s="67"/>
      <c r="I213" s="67"/>
      <c r="J213" s="67"/>
      <c r="K213" s="67"/>
      <c r="L213" s="67"/>
      <c r="M213" s="67"/>
      <c r="N213" s="67"/>
      <c r="O213" s="67"/>
      <c r="P213" s="67"/>
      <c r="Q213" s="67"/>
      <c r="R213" s="67"/>
    </row>
    <row r="214" spans="1:18">
      <c r="A214" s="67"/>
      <c r="B214" s="67"/>
      <c r="C214" s="67"/>
      <c r="D214" s="67"/>
      <c r="E214" s="67"/>
      <c r="F214" s="67"/>
      <c r="G214" s="67"/>
      <c r="H214" s="67"/>
      <c r="I214" s="67"/>
      <c r="J214" s="67"/>
      <c r="K214" s="67"/>
      <c r="L214" s="67"/>
      <c r="M214" s="67"/>
      <c r="N214" s="67"/>
      <c r="O214" s="67"/>
      <c r="P214" s="67"/>
      <c r="Q214" s="67"/>
      <c r="R214" s="67"/>
    </row>
    <row r="215" spans="1:18">
      <c r="A215" s="67"/>
      <c r="B215" s="67"/>
      <c r="C215" s="67"/>
      <c r="D215" s="67"/>
      <c r="E215" s="67"/>
      <c r="F215" s="67"/>
      <c r="G215" s="67"/>
      <c r="H215" s="67"/>
      <c r="I215" s="67"/>
      <c r="J215" s="67"/>
      <c r="K215" s="67"/>
      <c r="L215" s="67"/>
      <c r="M215" s="67"/>
      <c r="N215" s="67"/>
      <c r="O215" s="67"/>
      <c r="P215" s="67"/>
      <c r="Q215" s="67"/>
      <c r="R215" s="67"/>
    </row>
    <row r="216" spans="1:18">
      <c r="A216" s="67"/>
      <c r="B216" s="67"/>
      <c r="C216" s="67"/>
      <c r="D216" s="67"/>
      <c r="E216" s="67"/>
      <c r="F216" s="67"/>
      <c r="G216" s="67"/>
      <c r="H216" s="67"/>
      <c r="I216" s="67"/>
      <c r="J216" s="67"/>
      <c r="K216" s="67"/>
      <c r="L216" s="67"/>
      <c r="M216" s="67"/>
      <c r="N216" s="67"/>
      <c r="O216" s="67"/>
      <c r="P216" s="67"/>
      <c r="Q216" s="67"/>
      <c r="R216" s="67"/>
    </row>
    <row r="217" spans="1:18">
      <c r="A217" s="67"/>
      <c r="B217" s="67"/>
      <c r="C217" s="67"/>
      <c r="D217" s="67"/>
      <c r="E217" s="67"/>
      <c r="F217" s="67"/>
      <c r="G217" s="67"/>
      <c r="H217" s="67"/>
      <c r="I217" s="67"/>
      <c r="J217" s="67"/>
      <c r="K217" s="67"/>
      <c r="L217" s="67"/>
      <c r="M217" s="67"/>
      <c r="N217" s="67"/>
      <c r="O217" s="67"/>
      <c r="P217" s="67"/>
      <c r="Q217" s="67"/>
      <c r="R217" s="67"/>
    </row>
    <row r="218" spans="1:18">
      <c r="A218" s="67"/>
      <c r="B218" s="67"/>
      <c r="C218" s="67"/>
      <c r="D218" s="67"/>
      <c r="E218" s="67"/>
      <c r="F218" s="67"/>
      <c r="G218" s="67"/>
      <c r="H218" s="67"/>
      <c r="I218" s="67"/>
      <c r="J218" s="67"/>
      <c r="K218" s="67"/>
      <c r="L218" s="67"/>
      <c r="M218" s="67"/>
      <c r="N218" s="67"/>
      <c r="O218" s="67"/>
      <c r="P218" s="67"/>
      <c r="Q218" s="67"/>
      <c r="R218" s="67"/>
    </row>
    <row r="219" spans="1:18">
      <c r="A219" s="67"/>
      <c r="B219" s="67"/>
      <c r="C219" s="67"/>
      <c r="D219" s="67"/>
      <c r="E219" s="67"/>
      <c r="F219" s="67"/>
      <c r="G219" s="67"/>
      <c r="H219" s="67"/>
      <c r="I219" s="67"/>
      <c r="J219" s="67"/>
      <c r="K219" s="67"/>
      <c r="L219" s="67"/>
      <c r="M219" s="67"/>
      <c r="N219" s="67"/>
      <c r="O219" s="67"/>
      <c r="P219" s="67"/>
      <c r="Q219" s="67"/>
      <c r="R219" s="67"/>
    </row>
    <row r="220" spans="1:18">
      <c r="A220" s="67"/>
      <c r="B220" s="67"/>
      <c r="C220" s="67"/>
      <c r="D220" s="67"/>
      <c r="E220" s="67"/>
      <c r="F220" s="67"/>
      <c r="G220" s="67"/>
      <c r="H220" s="67"/>
      <c r="I220" s="67"/>
      <c r="J220" s="67"/>
      <c r="K220" s="67"/>
      <c r="L220" s="67"/>
      <c r="M220" s="67"/>
      <c r="N220" s="67"/>
      <c r="O220" s="67"/>
      <c r="P220" s="67"/>
      <c r="Q220" s="67"/>
      <c r="R220" s="67"/>
    </row>
    <row r="221" spans="1:18">
      <c r="A221" s="67"/>
      <c r="B221" s="67"/>
      <c r="C221" s="67"/>
      <c r="D221" s="67"/>
      <c r="E221" s="67"/>
      <c r="F221" s="67"/>
      <c r="G221" s="67"/>
      <c r="H221" s="67"/>
      <c r="I221" s="67"/>
      <c r="J221" s="67"/>
      <c r="K221" s="67"/>
      <c r="L221" s="67"/>
      <c r="M221" s="67"/>
      <c r="N221" s="67"/>
      <c r="O221" s="67"/>
      <c r="P221" s="67"/>
      <c r="Q221" s="67"/>
      <c r="R221" s="67"/>
    </row>
    <row r="222" spans="1:18">
      <c r="A222" s="67"/>
      <c r="B222" s="67"/>
      <c r="C222" s="67"/>
      <c r="D222" s="67"/>
      <c r="E222" s="67"/>
      <c r="F222" s="67"/>
      <c r="G222" s="67"/>
      <c r="H222" s="67"/>
      <c r="I222" s="67"/>
      <c r="J222" s="67"/>
      <c r="K222" s="67"/>
      <c r="L222" s="67"/>
      <c r="M222" s="67"/>
      <c r="N222" s="67"/>
      <c r="O222" s="67"/>
      <c r="P222" s="67"/>
      <c r="Q222" s="67"/>
      <c r="R222" s="67"/>
    </row>
    <row r="223" spans="1:18">
      <c r="A223" s="67"/>
      <c r="B223" s="67"/>
      <c r="C223" s="67"/>
      <c r="D223" s="67"/>
      <c r="E223" s="67"/>
      <c r="F223" s="67"/>
      <c r="G223" s="67"/>
      <c r="H223" s="67"/>
      <c r="I223" s="67"/>
      <c r="J223" s="67"/>
      <c r="K223" s="67"/>
      <c r="L223" s="67"/>
      <c r="M223" s="67"/>
      <c r="N223" s="67"/>
      <c r="O223" s="67"/>
      <c r="P223" s="67"/>
      <c r="Q223" s="67"/>
      <c r="R223" s="67"/>
    </row>
    <row r="224" spans="1:18">
      <c r="A224" s="67"/>
      <c r="B224" s="67"/>
      <c r="C224" s="67"/>
      <c r="D224" s="67"/>
      <c r="E224" s="67"/>
      <c r="F224" s="67"/>
      <c r="G224" s="67"/>
      <c r="H224" s="67"/>
      <c r="I224" s="67"/>
      <c r="J224" s="67"/>
      <c r="K224" s="67"/>
      <c r="L224" s="67"/>
      <c r="M224" s="67"/>
      <c r="N224" s="67"/>
      <c r="O224" s="67"/>
      <c r="P224" s="67"/>
      <c r="Q224" s="67"/>
      <c r="R224" s="67"/>
    </row>
    <row r="225" spans="1:18">
      <c r="A225" s="67"/>
      <c r="B225" s="67"/>
      <c r="C225" s="67"/>
      <c r="D225" s="67"/>
      <c r="E225" s="67"/>
      <c r="F225" s="67"/>
      <c r="G225" s="67"/>
      <c r="H225" s="67"/>
      <c r="I225" s="67"/>
      <c r="J225" s="67"/>
      <c r="K225" s="67"/>
      <c r="L225" s="67"/>
      <c r="M225" s="67"/>
      <c r="N225" s="67"/>
      <c r="O225" s="67"/>
      <c r="P225" s="67"/>
      <c r="Q225" s="67"/>
      <c r="R225" s="67"/>
    </row>
    <row r="226" spans="1:18">
      <c r="A226" s="67"/>
      <c r="B226" s="67"/>
      <c r="C226" s="67"/>
      <c r="D226" s="67"/>
      <c r="E226" s="67"/>
      <c r="F226" s="67"/>
      <c r="G226" s="67"/>
      <c r="H226" s="67"/>
      <c r="I226" s="67"/>
      <c r="J226" s="67"/>
      <c r="K226" s="67"/>
      <c r="L226" s="67"/>
      <c r="M226" s="67"/>
      <c r="N226" s="67"/>
      <c r="O226" s="67"/>
      <c r="P226" s="67"/>
      <c r="Q226" s="67"/>
      <c r="R226" s="67"/>
    </row>
    <row r="227" spans="1:18">
      <c r="A227" s="67"/>
      <c r="B227" s="67"/>
      <c r="C227" s="67"/>
      <c r="D227" s="67"/>
      <c r="E227" s="67"/>
      <c r="F227" s="67"/>
      <c r="G227" s="67"/>
      <c r="H227" s="67"/>
      <c r="I227" s="67"/>
      <c r="J227" s="67"/>
      <c r="K227" s="67"/>
      <c r="L227" s="67"/>
      <c r="M227" s="67"/>
      <c r="N227" s="67"/>
      <c r="O227" s="67"/>
      <c r="P227" s="67"/>
      <c r="Q227" s="67"/>
      <c r="R227" s="67"/>
    </row>
    <row r="228" spans="1:18">
      <c r="A228" s="67"/>
      <c r="B228" s="67"/>
      <c r="C228" s="67"/>
      <c r="D228" s="67"/>
      <c r="E228" s="67"/>
      <c r="F228" s="67"/>
      <c r="G228" s="67"/>
      <c r="H228" s="67"/>
      <c r="I228" s="67"/>
      <c r="J228" s="67"/>
      <c r="K228" s="67"/>
      <c r="L228" s="67"/>
      <c r="M228" s="67"/>
      <c r="N228" s="67"/>
      <c r="O228" s="67"/>
      <c r="P228" s="67"/>
      <c r="Q228" s="67"/>
      <c r="R228" s="67"/>
    </row>
    <row r="229" spans="1:18">
      <c r="A229" s="67"/>
      <c r="B229" s="67"/>
      <c r="C229" s="67"/>
      <c r="D229" s="67"/>
      <c r="E229" s="67"/>
      <c r="F229" s="67"/>
      <c r="G229" s="67"/>
      <c r="H229" s="67"/>
      <c r="I229" s="67"/>
      <c r="J229" s="67"/>
      <c r="K229" s="67"/>
      <c r="L229" s="67"/>
      <c r="M229" s="67"/>
      <c r="N229" s="67"/>
      <c r="O229" s="67"/>
      <c r="P229" s="67"/>
      <c r="Q229" s="67"/>
      <c r="R229" s="67"/>
    </row>
    <row r="230" spans="1:18">
      <c r="A230" s="67"/>
      <c r="B230" s="67"/>
      <c r="C230" s="67"/>
      <c r="D230" s="67"/>
      <c r="E230" s="67"/>
      <c r="F230" s="67"/>
      <c r="G230" s="67"/>
      <c r="H230" s="67"/>
      <c r="I230" s="67"/>
      <c r="J230" s="67"/>
      <c r="K230" s="67"/>
      <c r="L230" s="67"/>
      <c r="M230" s="67"/>
      <c r="N230" s="67"/>
      <c r="O230" s="67"/>
      <c r="P230" s="67"/>
      <c r="Q230" s="67"/>
      <c r="R230" s="67"/>
    </row>
    <row r="231" spans="1:18">
      <c r="A231" s="67"/>
      <c r="B231" s="67"/>
      <c r="C231" s="67"/>
      <c r="D231" s="67"/>
      <c r="E231" s="67"/>
      <c r="F231" s="67"/>
      <c r="G231" s="67"/>
      <c r="H231" s="67"/>
      <c r="I231" s="67"/>
      <c r="J231" s="67"/>
      <c r="K231" s="67"/>
      <c r="L231" s="67"/>
      <c r="M231" s="67"/>
      <c r="N231" s="67"/>
      <c r="O231" s="67"/>
      <c r="P231" s="67"/>
      <c r="Q231" s="67"/>
      <c r="R231" s="67"/>
    </row>
    <row r="232" spans="1:18">
      <c r="A232" s="67"/>
      <c r="B232" s="67"/>
      <c r="C232" s="67"/>
      <c r="D232" s="67"/>
      <c r="E232" s="67"/>
      <c r="F232" s="67"/>
      <c r="G232" s="67"/>
      <c r="H232" s="67"/>
      <c r="I232" s="67"/>
      <c r="J232" s="67"/>
      <c r="K232" s="67"/>
      <c r="L232" s="67"/>
      <c r="M232" s="67"/>
      <c r="N232" s="67"/>
      <c r="O232" s="67"/>
      <c r="P232" s="67"/>
      <c r="Q232" s="67"/>
      <c r="R232" s="67"/>
    </row>
    <row r="233" spans="1:18">
      <c r="A233" s="67"/>
      <c r="B233" s="67"/>
      <c r="C233" s="67"/>
      <c r="D233" s="67"/>
      <c r="E233" s="67"/>
      <c r="F233" s="67"/>
      <c r="G233" s="67"/>
      <c r="H233" s="67"/>
      <c r="I233" s="67"/>
      <c r="J233" s="67"/>
      <c r="K233" s="67"/>
      <c r="L233" s="67"/>
      <c r="M233" s="67"/>
      <c r="N233" s="67"/>
      <c r="O233" s="67"/>
      <c r="P233" s="67"/>
      <c r="Q233" s="67"/>
      <c r="R233" s="67"/>
    </row>
    <row r="234" spans="1:18">
      <c r="A234" s="67"/>
      <c r="B234" s="67"/>
      <c r="C234" s="67"/>
      <c r="D234" s="67"/>
      <c r="E234" s="67"/>
      <c r="F234" s="67"/>
      <c r="G234" s="67"/>
      <c r="H234" s="67"/>
      <c r="I234" s="67"/>
      <c r="J234" s="67"/>
      <c r="K234" s="67"/>
      <c r="L234" s="67"/>
      <c r="M234" s="67"/>
      <c r="N234" s="67"/>
      <c r="O234" s="67"/>
      <c r="P234" s="67"/>
      <c r="Q234" s="67"/>
      <c r="R234" s="67"/>
    </row>
    <row r="235" spans="1:18">
      <c r="A235" s="67"/>
      <c r="B235" s="67"/>
      <c r="C235" s="67"/>
      <c r="D235" s="67"/>
      <c r="E235" s="67"/>
      <c r="F235" s="67"/>
      <c r="G235" s="67"/>
      <c r="H235" s="67"/>
      <c r="I235" s="67"/>
      <c r="J235" s="67"/>
      <c r="K235" s="67"/>
      <c r="L235" s="67"/>
      <c r="M235" s="67"/>
      <c r="N235" s="67"/>
      <c r="O235" s="67"/>
      <c r="P235" s="67"/>
      <c r="Q235" s="67"/>
      <c r="R235" s="67"/>
    </row>
    <row r="236" spans="1:18">
      <c r="A236" s="67"/>
      <c r="B236" s="67"/>
      <c r="C236" s="67"/>
      <c r="D236" s="67"/>
      <c r="E236" s="67"/>
      <c r="F236" s="67"/>
      <c r="G236" s="67"/>
      <c r="H236" s="67"/>
      <c r="I236" s="67"/>
      <c r="J236" s="67"/>
      <c r="K236" s="67"/>
      <c r="L236" s="67"/>
      <c r="M236" s="67"/>
      <c r="N236" s="67"/>
      <c r="O236" s="67"/>
      <c r="P236" s="67"/>
      <c r="Q236" s="67"/>
      <c r="R236" s="67"/>
    </row>
    <row r="237" spans="1:18">
      <c r="A237" s="67"/>
      <c r="B237" s="67"/>
      <c r="C237" s="67"/>
      <c r="D237" s="67"/>
      <c r="E237" s="67"/>
      <c r="F237" s="67"/>
      <c r="G237" s="67"/>
      <c r="H237" s="67"/>
      <c r="I237" s="67"/>
      <c r="J237" s="67"/>
      <c r="K237" s="67"/>
      <c r="L237" s="67"/>
      <c r="M237" s="67"/>
      <c r="N237" s="67"/>
      <c r="O237" s="67"/>
      <c r="P237" s="67"/>
      <c r="Q237" s="67"/>
      <c r="R237" s="67"/>
    </row>
    <row r="238" spans="1:18">
      <c r="A238" s="67"/>
      <c r="B238" s="67"/>
      <c r="C238" s="67"/>
      <c r="D238" s="67"/>
      <c r="E238" s="67"/>
      <c r="F238" s="67"/>
      <c r="G238" s="67"/>
      <c r="H238" s="67"/>
      <c r="I238" s="67"/>
      <c r="J238" s="67"/>
      <c r="K238" s="67"/>
      <c r="L238" s="67"/>
      <c r="M238" s="67"/>
      <c r="N238" s="67"/>
      <c r="O238" s="67"/>
      <c r="P238" s="67"/>
      <c r="Q238" s="67"/>
      <c r="R238" s="67"/>
    </row>
    <row r="239" spans="1:18">
      <c r="A239" s="67"/>
      <c r="B239" s="67"/>
      <c r="C239" s="67"/>
      <c r="D239" s="67"/>
      <c r="E239" s="67"/>
      <c r="F239" s="67"/>
      <c r="G239" s="67"/>
      <c r="H239" s="67"/>
      <c r="I239" s="67"/>
      <c r="J239" s="67"/>
      <c r="K239" s="67"/>
      <c r="L239" s="67"/>
      <c r="M239" s="67"/>
      <c r="N239" s="67"/>
      <c r="O239" s="67"/>
      <c r="P239" s="67"/>
      <c r="Q239" s="67"/>
      <c r="R239" s="67"/>
    </row>
    <row r="240" spans="1:18">
      <c r="A240" s="67"/>
      <c r="B240" s="67"/>
      <c r="C240" s="67"/>
      <c r="D240" s="67"/>
      <c r="E240" s="67"/>
      <c r="F240" s="67"/>
      <c r="G240" s="67"/>
      <c r="H240" s="67"/>
      <c r="I240" s="67"/>
      <c r="J240" s="67"/>
      <c r="K240" s="67"/>
      <c r="L240" s="67"/>
      <c r="M240" s="67"/>
      <c r="N240" s="67"/>
      <c r="O240" s="67"/>
      <c r="P240" s="67"/>
      <c r="Q240" s="67"/>
      <c r="R240" s="67"/>
    </row>
    <row r="241" spans="1:18">
      <c r="A241" s="67"/>
      <c r="B241" s="67"/>
      <c r="C241" s="67"/>
      <c r="D241" s="67"/>
      <c r="E241" s="67"/>
      <c r="F241" s="67"/>
      <c r="G241" s="67"/>
      <c r="H241" s="67"/>
      <c r="I241" s="67"/>
      <c r="J241" s="67"/>
      <c r="K241" s="67"/>
      <c r="L241" s="67"/>
      <c r="M241" s="67"/>
      <c r="N241" s="67"/>
      <c r="O241" s="67"/>
      <c r="P241" s="67"/>
      <c r="Q241" s="67"/>
      <c r="R241" s="67"/>
    </row>
    <row r="242" spans="1:18">
      <c r="A242" s="67"/>
      <c r="B242" s="67"/>
      <c r="C242" s="67"/>
      <c r="D242" s="67"/>
      <c r="E242" s="67"/>
      <c r="F242" s="67"/>
      <c r="G242" s="67"/>
      <c r="H242" s="67"/>
      <c r="I242" s="67"/>
      <c r="J242" s="67"/>
      <c r="K242" s="67"/>
      <c r="L242" s="67"/>
      <c r="M242" s="67"/>
      <c r="N242" s="67"/>
      <c r="O242" s="67"/>
      <c r="P242" s="67"/>
      <c r="Q242" s="67"/>
      <c r="R242" s="67"/>
    </row>
    <row r="243" spans="1:18">
      <c r="A243" s="67"/>
      <c r="B243" s="67"/>
      <c r="C243" s="67"/>
      <c r="D243" s="67"/>
      <c r="E243" s="67"/>
      <c r="F243" s="67"/>
      <c r="G243" s="67"/>
      <c r="H243" s="67"/>
      <c r="I243" s="67"/>
      <c r="J243" s="67"/>
      <c r="K243" s="67"/>
      <c r="L243" s="67"/>
      <c r="M243" s="67"/>
      <c r="N243" s="67"/>
      <c r="O243" s="67"/>
      <c r="P243" s="67"/>
      <c r="Q243" s="67"/>
      <c r="R243" s="67"/>
    </row>
    <row r="244" spans="1:18">
      <c r="A244" s="67"/>
      <c r="B244" s="67"/>
      <c r="C244" s="67"/>
      <c r="D244" s="67"/>
      <c r="E244" s="67"/>
      <c r="F244" s="67"/>
      <c r="G244" s="67"/>
      <c r="H244" s="67"/>
      <c r="I244" s="67"/>
      <c r="J244" s="67"/>
      <c r="K244" s="67"/>
      <c r="L244" s="67"/>
      <c r="M244" s="67"/>
      <c r="N244" s="67"/>
      <c r="O244" s="67"/>
      <c r="P244" s="67"/>
      <c r="Q244" s="67"/>
      <c r="R244" s="67"/>
    </row>
    <row r="245" spans="1:18">
      <c r="A245" s="67"/>
      <c r="B245" s="67"/>
      <c r="C245" s="67"/>
      <c r="D245" s="67"/>
      <c r="E245" s="67"/>
      <c r="F245" s="67"/>
      <c r="G245" s="67"/>
      <c r="H245" s="67"/>
      <c r="I245" s="67"/>
      <c r="J245" s="67"/>
      <c r="K245" s="67"/>
      <c r="L245" s="67"/>
      <c r="M245" s="67"/>
      <c r="N245" s="67"/>
      <c r="O245" s="67"/>
      <c r="P245" s="67"/>
      <c r="Q245" s="67"/>
      <c r="R245" s="67"/>
    </row>
    <row r="246" spans="1:18">
      <c r="A246" s="67"/>
      <c r="B246" s="67"/>
      <c r="C246" s="67"/>
      <c r="D246" s="67"/>
      <c r="E246" s="67"/>
      <c r="F246" s="67"/>
      <c r="G246" s="67"/>
      <c r="H246" s="67"/>
      <c r="I246" s="67"/>
      <c r="J246" s="67"/>
      <c r="K246" s="67"/>
      <c r="L246" s="67"/>
      <c r="M246" s="67"/>
      <c r="N246" s="67"/>
      <c r="O246" s="67"/>
      <c r="P246" s="67"/>
      <c r="Q246" s="67"/>
      <c r="R246" s="67"/>
    </row>
    <row r="247" spans="1:18">
      <c r="A247" s="67"/>
      <c r="B247" s="67"/>
      <c r="C247" s="67"/>
      <c r="D247" s="67"/>
      <c r="E247" s="67"/>
      <c r="F247" s="67"/>
      <c r="G247" s="67"/>
      <c r="H247" s="67"/>
      <c r="I247" s="67"/>
      <c r="J247" s="67"/>
      <c r="K247" s="67"/>
      <c r="L247" s="67"/>
      <c r="M247" s="67"/>
      <c r="N247" s="67"/>
      <c r="O247" s="67"/>
      <c r="P247" s="67"/>
      <c r="Q247" s="67"/>
      <c r="R247" s="67"/>
    </row>
    <row r="248" spans="1:18">
      <c r="A248" s="67"/>
      <c r="B248" s="67"/>
      <c r="C248" s="67"/>
      <c r="D248" s="67"/>
      <c r="E248" s="67"/>
      <c r="F248" s="67"/>
      <c r="G248" s="67"/>
      <c r="H248" s="67"/>
      <c r="I248" s="67"/>
      <c r="J248" s="67"/>
      <c r="K248" s="67"/>
      <c r="L248" s="67"/>
      <c r="M248" s="67"/>
      <c r="N248" s="67"/>
      <c r="O248" s="67"/>
      <c r="P248" s="67"/>
      <c r="Q248" s="67"/>
      <c r="R248" s="67"/>
    </row>
    <row r="249" spans="1:18">
      <c r="A249" s="67"/>
      <c r="B249" s="67"/>
      <c r="C249" s="67"/>
      <c r="D249" s="67"/>
      <c r="E249" s="67"/>
      <c r="F249" s="67"/>
      <c r="G249" s="67"/>
      <c r="H249" s="67"/>
      <c r="I249" s="67"/>
      <c r="J249" s="67"/>
      <c r="K249" s="67"/>
      <c r="L249" s="67"/>
      <c r="M249" s="67"/>
      <c r="N249" s="67"/>
      <c r="O249" s="67"/>
      <c r="P249" s="67"/>
      <c r="Q249" s="67"/>
      <c r="R249" s="67"/>
    </row>
    <row r="250" spans="1:18">
      <c r="A250" s="67"/>
      <c r="B250" s="67"/>
      <c r="C250" s="67"/>
      <c r="D250" s="67"/>
      <c r="E250" s="67"/>
      <c r="F250" s="67"/>
      <c r="G250" s="67"/>
      <c r="H250" s="67"/>
      <c r="I250" s="67"/>
      <c r="J250" s="67"/>
      <c r="K250" s="67"/>
      <c r="L250" s="67"/>
      <c r="M250" s="67"/>
      <c r="N250" s="67"/>
      <c r="O250" s="67"/>
      <c r="P250" s="67"/>
      <c r="Q250" s="67"/>
      <c r="R250" s="67"/>
    </row>
    <row r="251" spans="1:18">
      <c r="A251" s="67"/>
      <c r="B251" s="67"/>
      <c r="C251" s="67"/>
      <c r="D251" s="67"/>
      <c r="E251" s="67"/>
      <c r="F251" s="67"/>
      <c r="G251" s="67"/>
      <c r="H251" s="67"/>
      <c r="I251" s="67"/>
      <c r="J251" s="67"/>
      <c r="K251" s="67"/>
      <c r="L251" s="67"/>
      <c r="M251" s="67"/>
      <c r="N251" s="67"/>
      <c r="O251" s="67"/>
      <c r="P251" s="67"/>
      <c r="Q251" s="67"/>
      <c r="R251" s="67"/>
    </row>
    <row r="252" spans="1:18">
      <c r="A252" s="67"/>
      <c r="B252" s="67"/>
      <c r="C252" s="67"/>
      <c r="D252" s="67"/>
      <c r="E252" s="67"/>
      <c r="F252" s="67"/>
      <c r="G252" s="67"/>
      <c r="H252" s="67"/>
      <c r="I252" s="67"/>
      <c r="J252" s="67"/>
      <c r="K252" s="67"/>
      <c r="L252" s="67"/>
      <c r="M252" s="67"/>
      <c r="N252" s="67"/>
      <c r="O252" s="67"/>
      <c r="P252" s="67"/>
      <c r="Q252" s="67"/>
      <c r="R252" s="67"/>
    </row>
    <row r="253" spans="1:18">
      <c r="A253" s="67"/>
      <c r="B253" s="67"/>
      <c r="C253" s="67"/>
      <c r="D253" s="67"/>
      <c r="E253" s="67"/>
      <c r="F253" s="67"/>
      <c r="G253" s="67"/>
      <c r="H253" s="67"/>
      <c r="I253" s="67"/>
      <c r="J253" s="67"/>
      <c r="K253" s="67"/>
      <c r="L253" s="67"/>
      <c r="M253" s="67"/>
      <c r="N253" s="67"/>
      <c r="O253" s="67"/>
      <c r="P253" s="67"/>
      <c r="Q253" s="67"/>
      <c r="R253" s="67"/>
    </row>
    <row r="254" spans="1:18">
      <c r="A254" s="67"/>
      <c r="B254" s="67"/>
      <c r="C254" s="67"/>
      <c r="D254" s="67"/>
      <c r="E254" s="67"/>
      <c r="F254" s="67"/>
      <c r="G254" s="67"/>
      <c r="H254" s="67"/>
      <c r="I254" s="67"/>
      <c r="J254" s="67"/>
      <c r="K254" s="67"/>
      <c r="L254" s="67"/>
      <c r="M254" s="67"/>
      <c r="N254" s="67"/>
      <c r="O254" s="67"/>
      <c r="P254" s="67"/>
      <c r="Q254" s="67"/>
      <c r="R254" s="67"/>
    </row>
    <row r="255" spans="1:18">
      <c r="A255" s="67"/>
      <c r="B255" s="67"/>
      <c r="C255" s="67"/>
      <c r="D255" s="67"/>
      <c r="E255" s="67"/>
      <c r="F255" s="67"/>
      <c r="G255" s="67"/>
      <c r="H255" s="67"/>
      <c r="I255" s="67"/>
      <c r="J255" s="67"/>
      <c r="K255" s="67"/>
      <c r="L255" s="67"/>
      <c r="M255" s="67"/>
      <c r="N255" s="67"/>
      <c r="O255" s="67"/>
      <c r="P255" s="67"/>
      <c r="Q255" s="67"/>
      <c r="R255" s="67"/>
    </row>
    <row r="256" spans="1:18">
      <c r="A256" s="67"/>
      <c r="B256" s="67"/>
      <c r="C256" s="67"/>
      <c r="D256" s="67"/>
      <c r="E256" s="67"/>
      <c r="F256" s="67"/>
      <c r="G256" s="67"/>
      <c r="H256" s="67"/>
      <c r="I256" s="67"/>
      <c r="J256" s="67"/>
      <c r="K256" s="67"/>
      <c r="L256" s="67"/>
      <c r="M256" s="67"/>
      <c r="N256" s="67"/>
      <c r="O256" s="67"/>
      <c r="P256" s="67"/>
      <c r="Q256" s="67"/>
      <c r="R256" s="67"/>
    </row>
    <row r="257" spans="1:18">
      <c r="A257" s="67"/>
      <c r="B257" s="67"/>
      <c r="C257" s="67"/>
      <c r="D257" s="67"/>
      <c r="E257" s="67"/>
      <c r="F257" s="67"/>
      <c r="G257" s="67"/>
      <c r="H257" s="67"/>
      <c r="I257" s="67"/>
      <c r="J257" s="67"/>
      <c r="K257" s="67"/>
      <c r="L257" s="67"/>
      <c r="M257" s="67"/>
      <c r="N257" s="67"/>
      <c r="O257" s="67"/>
      <c r="P257" s="67"/>
      <c r="Q257" s="67"/>
      <c r="R257" s="67"/>
    </row>
    <row r="258" spans="1:18">
      <c r="A258" s="67"/>
      <c r="B258" s="67"/>
      <c r="C258" s="67"/>
      <c r="D258" s="67"/>
      <c r="E258" s="67"/>
      <c r="F258" s="67"/>
      <c r="G258" s="67"/>
      <c r="H258" s="67"/>
      <c r="I258" s="67"/>
      <c r="J258" s="67"/>
      <c r="K258" s="67"/>
      <c r="L258" s="67"/>
      <c r="M258" s="67"/>
      <c r="N258" s="67"/>
      <c r="O258" s="67"/>
      <c r="P258" s="67"/>
      <c r="Q258" s="67"/>
      <c r="R258" s="67"/>
    </row>
    <row r="259" spans="1:18">
      <c r="A259" s="67"/>
      <c r="B259" s="67"/>
      <c r="C259" s="67"/>
      <c r="D259" s="67"/>
      <c r="E259" s="67"/>
      <c r="F259" s="67"/>
      <c r="G259" s="67"/>
      <c r="H259" s="67"/>
      <c r="I259" s="67"/>
      <c r="J259" s="67"/>
      <c r="K259" s="67"/>
      <c r="L259" s="67"/>
      <c r="M259" s="67"/>
      <c r="N259" s="67"/>
      <c r="O259" s="67"/>
      <c r="P259" s="67"/>
      <c r="Q259" s="67"/>
      <c r="R259" s="67"/>
    </row>
    <row r="260" spans="1:18">
      <c r="A260" s="67"/>
      <c r="B260" s="67"/>
      <c r="C260" s="67"/>
      <c r="D260" s="67"/>
      <c r="E260" s="67"/>
      <c r="F260" s="67"/>
      <c r="G260" s="67"/>
      <c r="H260" s="67"/>
      <c r="I260" s="67"/>
      <c r="J260" s="67"/>
      <c r="K260" s="67"/>
      <c r="L260" s="67"/>
      <c r="M260" s="67"/>
      <c r="N260" s="67"/>
      <c r="O260" s="67"/>
      <c r="P260" s="67"/>
      <c r="Q260" s="67"/>
      <c r="R260" s="67"/>
    </row>
    <row r="261" spans="1:18">
      <c r="A261" s="67"/>
      <c r="B261" s="67"/>
      <c r="C261" s="67"/>
      <c r="D261" s="67"/>
      <c r="E261" s="67"/>
      <c r="F261" s="67"/>
      <c r="G261" s="67"/>
      <c r="H261" s="67"/>
      <c r="I261" s="67"/>
      <c r="J261" s="67"/>
      <c r="K261" s="67"/>
      <c r="L261" s="67"/>
      <c r="M261" s="67"/>
      <c r="N261" s="67"/>
      <c r="O261" s="67"/>
      <c r="P261" s="67"/>
      <c r="Q261" s="67"/>
      <c r="R261" s="67"/>
    </row>
    <row r="262" spans="1:18">
      <c r="A262" s="67"/>
      <c r="B262" s="67"/>
      <c r="C262" s="67"/>
      <c r="D262" s="67"/>
      <c r="E262" s="67"/>
      <c r="F262" s="67"/>
      <c r="G262" s="67"/>
      <c r="H262" s="67"/>
      <c r="I262" s="67"/>
      <c r="J262" s="67"/>
      <c r="K262" s="67"/>
      <c r="L262" s="67"/>
      <c r="M262" s="67"/>
      <c r="N262" s="67"/>
      <c r="O262" s="67"/>
      <c r="P262" s="67"/>
      <c r="Q262" s="67"/>
      <c r="R262" s="67"/>
    </row>
    <row r="263" spans="1:18">
      <c r="A263" s="67"/>
      <c r="B263" s="67"/>
      <c r="C263" s="67"/>
      <c r="D263" s="67"/>
      <c r="E263" s="67"/>
      <c r="F263" s="67"/>
      <c r="G263" s="67"/>
      <c r="H263" s="67"/>
      <c r="I263" s="67"/>
      <c r="J263" s="67"/>
      <c r="K263" s="67"/>
      <c r="L263" s="67"/>
      <c r="M263" s="67"/>
      <c r="N263" s="67"/>
      <c r="O263" s="67"/>
      <c r="P263" s="67"/>
      <c r="Q263" s="67"/>
      <c r="R263" s="67"/>
    </row>
    <row r="264" spans="1:18">
      <c r="A264" s="67"/>
      <c r="B264" s="67"/>
      <c r="C264" s="67"/>
      <c r="D264" s="67"/>
      <c r="E264" s="67"/>
      <c r="F264" s="67"/>
      <c r="G264" s="67"/>
      <c r="H264" s="67"/>
      <c r="I264" s="67"/>
      <c r="J264" s="67"/>
      <c r="K264" s="67"/>
      <c r="L264" s="67"/>
      <c r="M264" s="67"/>
      <c r="N264" s="67"/>
      <c r="O264" s="67"/>
      <c r="P264" s="67"/>
      <c r="Q264" s="67"/>
      <c r="R264" s="67"/>
    </row>
    <row r="265" spans="1:18">
      <c r="A265" s="67"/>
      <c r="B265" s="67"/>
      <c r="C265" s="67"/>
      <c r="D265" s="67"/>
      <c r="E265" s="67"/>
      <c r="F265" s="67"/>
      <c r="G265" s="67"/>
      <c r="H265" s="67"/>
      <c r="I265" s="67"/>
      <c r="J265" s="67"/>
      <c r="K265" s="67"/>
      <c r="L265" s="67"/>
      <c r="M265" s="67"/>
      <c r="N265" s="67"/>
      <c r="O265" s="67"/>
      <c r="P265" s="67"/>
      <c r="Q265" s="67"/>
      <c r="R265" s="67"/>
    </row>
    <row r="266" spans="1:18">
      <c r="A266" s="67"/>
      <c r="B266" s="67"/>
      <c r="C266" s="67"/>
      <c r="D266" s="67"/>
      <c r="E266" s="67"/>
      <c r="F266" s="67"/>
      <c r="G266" s="67"/>
      <c r="H266" s="67"/>
      <c r="I266" s="67"/>
      <c r="J266" s="67"/>
      <c r="K266" s="67"/>
      <c r="L266" s="67"/>
      <c r="M266" s="67"/>
      <c r="N266" s="67"/>
      <c r="O266" s="67"/>
      <c r="P266" s="67"/>
      <c r="Q266" s="67"/>
      <c r="R266" s="67"/>
    </row>
    <row r="267" spans="1:18">
      <c r="A267" s="67"/>
      <c r="B267" s="67"/>
      <c r="C267" s="67"/>
      <c r="D267" s="67"/>
      <c r="E267" s="67"/>
      <c r="F267" s="67"/>
      <c r="G267" s="67"/>
      <c r="H267" s="67"/>
      <c r="I267" s="67"/>
      <c r="J267" s="67"/>
      <c r="K267" s="67"/>
      <c r="L267" s="67"/>
      <c r="M267" s="67"/>
      <c r="N267" s="67"/>
      <c r="O267" s="67"/>
      <c r="P267" s="67"/>
      <c r="Q267" s="67"/>
      <c r="R267" s="67"/>
    </row>
    <row r="268" spans="1:18">
      <c r="A268" s="67"/>
      <c r="B268" s="67"/>
      <c r="C268" s="67"/>
      <c r="D268" s="67"/>
      <c r="E268" s="67"/>
      <c r="F268" s="67"/>
      <c r="G268" s="67"/>
      <c r="H268" s="67"/>
      <c r="I268" s="67"/>
      <c r="J268" s="67"/>
      <c r="K268" s="67"/>
      <c r="L268" s="67"/>
      <c r="M268" s="67"/>
      <c r="N268" s="67"/>
      <c r="O268" s="67"/>
      <c r="P268" s="67"/>
      <c r="Q268" s="67"/>
      <c r="R268" s="67"/>
    </row>
    <row r="269" spans="1:18">
      <c r="A269" s="67"/>
      <c r="B269" s="67"/>
      <c r="C269" s="67"/>
      <c r="D269" s="67"/>
      <c r="E269" s="67"/>
      <c r="F269" s="67"/>
      <c r="G269" s="67"/>
      <c r="H269" s="67"/>
      <c r="I269" s="67"/>
      <c r="J269" s="67"/>
      <c r="K269" s="67"/>
      <c r="L269" s="67"/>
      <c r="M269" s="67"/>
      <c r="N269" s="67"/>
      <c r="O269" s="67"/>
      <c r="P269" s="67"/>
      <c r="Q269" s="67"/>
      <c r="R269" s="67"/>
    </row>
    <row r="270" spans="1:18">
      <c r="A270" s="67"/>
      <c r="B270" s="67"/>
      <c r="C270" s="67"/>
      <c r="D270" s="67"/>
      <c r="E270" s="67"/>
      <c r="F270" s="67"/>
      <c r="G270" s="67"/>
      <c r="H270" s="67"/>
      <c r="I270" s="67"/>
      <c r="J270" s="67"/>
      <c r="K270" s="67"/>
      <c r="L270" s="67"/>
      <c r="M270" s="67"/>
      <c r="N270" s="67"/>
      <c r="O270" s="67"/>
      <c r="P270" s="67"/>
      <c r="Q270" s="67"/>
      <c r="R270" s="67"/>
    </row>
    <row r="271" spans="1:18">
      <c r="A271" s="67"/>
      <c r="B271" s="67"/>
      <c r="C271" s="67"/>
      <c r="D271" s="67"/>
      <c r="E271" s="67"/>
      <c r="F271" s="67"/>
      <c r="G271" s="67"/>
      <c r="H271" s="67"/>
      <c r="I271" s="67"/>
      <c r="J271" s="67"/>
      <c r="K271" s="67"/>
      <c r="L271" s="67"/>
      <c r="M271" s="67"/>
      <c r="N271" s="67"/>
      <c r="O271" s="67"/>
      <c r="P271" s="67"/>
      <c r="Q271" s="67"/>
      <c r="R271" s="67"/>
    </row>
    <row r="272" spans="1:18">
      <c r="A272" s="67"/>
      <c r="B272" s="67"/>
      <c r="C272" s="67"/>
      <c r="D272" s="67"/>
      <c r="E272" s="67"/>
      <c r="F272" s="67"/>
      <c r="G272" s="67"/>
      <c r="H272" s="67"/>
      <c r="I272" s="67"/>
      <c r="J272" s="67"/>
      <c r="K272" s="67"/>
      <c r="L272" s="67"/>
      <c r="M272" s="67"/>
      <c r="N272" s="67"/>
      <c r="O272" s="67"/>
      <c r="P272" s="67"/>
      <c r="Q272" s="67"/>
      <c r="R272" s="67"/>
    </row>
    <row r="273" spans="1:18">
      <c r="A273" s="67"/>
      <c r="B273" s="67"/>
      <c r="C273" s="67"/>
      <c r="D273" s="67"/>
      <c r="E273" s="67"/>
      <c r="F273" s="67"/>
      <c r="G273" s="67"/>
      <c r="H273" s="67"/>
      <c r="I273" s="67"/>
      <c r="J273" s="67"/>
      <c r="K273" s="67"/>
      <c r="L273" s="67"/>
      <c r="M273" s="67"/>
      <c r="N273" s="67"/>
      <c r="O273" s="67"/>
      <c r="P273" s="67"/>
      <c r="Q273" s="67"/>
      <c r="R273" s="67"/>
    </row>
    <row r="274" spans="1:18">
      <c r="A274" s="67"/>
      <c r="B274" s="67"/>
      <c r="C274" s="67"/>
      <c r="D274" s="67"/>
      <c r="E274" s="67"/>
      <c r="F274" s="67"/>
      <c r="G274" s="67"/>
      <c r="H274" s="67"/>
      <c r="I274" s="67"/>
      <c r="J274" s="67"/>
      <c r="K274" s="67"/>
      <c r="L274" s="67"/>
      <c r="M274" s="67"/>
      <c r="N274" s="67"/>
      <c r="O274" s="67"/>
      <c r="P274" s="67"/>
      <c r="Q274" s="67"/>
      <c r="R274" s="67"/>
    </row>
    <row r="275" spans="1:18">
      <c r="A275" s="67"/>
      <c r="B275" s="67"/>
      <c r="C275" s="67"/>
      <c r="D275" s="67"/>
      <c r="E275" s="67"/>
      <c r="F275" s="67"/>
      <c r="G275" s="67"/>
      <c r="H275" s="67"/>
      <c r="I275" s="67"/>
      <c r="J275" s="67"/>
      <c r="K275" s="67"/>
      <c r="L275" s="67"/>
      <c r="M275" s="67"/>
      <c r="N275" s="67"/>
      <c r="O275" s="67"/>
      <c r="P275" s="67"/>
      <c r="Q275" s="67"/>
      <c r="R275" s="67"/>
    </row>
    <row r="276" spans="1:18">
      <c r="A276" s="67"/>
      <c r="B276" s="67"/>
      <c r="C276" s="67"/>
      <c r="D276" s="67"/>
      <c r="E276" s="67"/>
      <c r="F276" s="67"/>
      <c r="G276" s="67"/>
      <c r="H276" s="67"/>
      <c r="I276" s="67"/>
      <c r="J276" s="67"/>
      <c r="K276" s="67"/>
      <c r="L276" s="67"/>
      <c r="M276" s="67"/>
      <c r="N276" s="67"/>
      <c r="O276" s="67"/>
      <c r="P276" s="67"/>
      <c r="Q276" s="67"/>
      <c r="R276" s="67"/>
    </row>
    <row r="277" spans="1:18">
      <c r="A277" s="67"/>
      <c r="B277" s="67"/>
      <c r="C277" s="67"/>
      <c r="D277" s="67"/>
      <c r="E277" s="67"/>
      <c r="F277" s="67"/>
      <c r="G277" s="67"/>
      <c r="H277" s="67"/>
      <c r="I277" s="67"/>
      <c r="J277" s="67"/>
      <c r="K277" s="67"/>
      <c r="L277" s="67"/>
      <c r="M277" s="67"/>
      <c r="N277" s="67"/>
      <c r="O277" s="67"/>
      <c r="P277" s="67"/>
      <c r="Q277" s="67"/>
      <c r="R277" s="67"/>
    </row>
    <row r="278" spans="1:18">
      <c r="A278" s="67"/>
      <c r="B278" s="67"/>
      <c r="C278" s="67"/>
      <c r="D278" s="67"/>
      <c r="E278" s="67"/>
      <c r="F278" s="67"/>
      <c r="G278" s="67"/>
      <c r="H278" s="67"/>
      <c r="I278" s="67"/>
      <c r="J278" s="67"/>
      <c r="K278" s="67"/>
      <c r="L278" s="67"/>
      <c r="M278" s="67"/>
      <c r="N278" s="67"/>
      <c r="O278" s="67"/>
      <c r="P278" s="67"/>
      <c r="Q278" s="67"/>
      <c r="R278" s="67"/>
    </row>
    <row r="279" spans="1:18">
      <c r="A279" s="67"/>
      <c r="B279" s="67"/>
      <c r="C279" s="67"/>
      <c r="D279" s="67"/>
      <c r="E279" s="67"/>
      <c r="F279" s="67"/>
      <c r="G279" s="67"/>
      <c r="H279" s="67"/>
      <c r="I279" s="67"/>
      <c r="J279" s="67"/>
      <c r="K279" s="67"/>
      <c r="L279" s="67"/>
      <c r="M279" s="67"/>
      <c r="N279" s="67"/>
      <c r="O279" s="67"/>
      <c r="P279" s="67"/>
      <c r="Q279" s="67"/>
      <c r="R279" s="67"/>
    </row>
    <row r="280" spans="1:18">
      <c r="A280" s="67"/>
      <c r="B280" s="67"/>
      <c r="C280" s="67"/>
      <c r="D280" s="67"/>
      <c r="E280" s="67"/>
      <c r="F280" s="67"/>
      <c r="G280" s="67"/>
      <c r="H280" s="67"/>
      <c r="I280" s="67"/>
      <c r="J280" s="67"/>
      <c r="K280" s="67"/>
      <c r="L280" s="67"/>
      <c r="M280" s="67"/>
      <c r="N280" s="67"/>
      <c r="O280" s="67"/>
      <c r="P280" s="67"/>
      <c r="Q280" s="67"/>
      <c r="R280" s="67"/>
    </row>
    <row r="281" spans="1:18">
      <c r="A281" s="67"/>
      <c r="B281" s="67"/>
      <c r="C281" s="67"/>
      <c r="D281" s="67"/>
      <c r="E281" s="67"/>
      <c r="F281" s="67"/>
      <c r="G281" s="67"/>
      <c r="H281" s="67"/>
      <c r="I281" s="67"/>
      <c r="J281" s="67"/>
      <c r="K281" s="67"/>
      <c r="L281" s="67"/>
      <c r="M281" s="67"/>
      <c r="N281" s="67"/>
      <c r="O281" s="67"/>
      <c r="P281" s="67"/>
      <c r="Q281" s="67"/>
      <c r="R281" s="67"/>
    </row>
    <row r="282" spans="1:18">
      <c r="A282" s="67"/>
      <c r="B282" s="67"/>
      <c r="C282" s="67"/>
      <c r="D282" s="67"/>
      <c r="E282" s="67"/>
      <c r="F282" s="67"/>
      <c r="G282" s="67"/>
      <c r="H282" s="67"/>
      <c r="I282" s="67"/>
      <c r="J282" s="67"/>
      <c r="K282" s="67"/>
      <c r="L282" s="67"/>
      <c r="M282" s="67"/>
      <c r="N282" s="67"/>
      <c r="O282" s="67"/>
      <c r="P282" s="67"/>
      <c r="Q282" s="67"/>
      <c r="R282" s="67"/>
    </row>
    <row r="283" spans="1:18">
      <c r="A283" s="67"/>
      <c r="B283" s="67"/>
      <c r="C283" s="67"/>
      <c r="D283" s="67"/>
      <c r="E283" s="67"/>
      <c r="F283" s="67"/>
      <c r="G283" s="67"/>
      <c r="H283" s="67"/>
      <c r="I283" s="67"/>
      <c r="J283" s="67"/>
      <c r="K283" s="67"/>
      <c r="L283" s="67"/>
      <c r="M283" s="67"/>
      <c r="N283" s="67"/>
      <c r="O283" s="67"/>
      <c r="P283" s="67"/>
      <c r="Q283" s="67"/>
      <c r="R283" s="67"/>
    </row>
    <row r="284" spans="1:18">
      <c r="A284" s="67"/>
      <c r="B284" s="67"/>
      <c r="C284" s="67"/>
      <c r="D284" s="67"/>
      <c r="E284" s="67"/>
      <c r="F284" s="67"/>
      <c r="G284" s="67"/>
      <c r="H284" s="67"/>
      <c r="I284" s="67"/>
      <c r="J284" s="67"/>
      <c r="K284" s="67"/>
      <c r="L284" s="67"/>
      <c r="M284" s="67"/>
      <c r="N284" s="67"/>
      <c r="O284" s="67"/>
      <c r="P284" s="67"/>
      <c r="Q284" s="67"/>
      <c r="R284" s="67"/>
    </row>
    <row r="285" spans="1:18">
      <c r="A285" s="67"/>
      <c r="B285" s="67"/>
      <c r="C285" s="67"/>
      <c r="D285" s="67"/>
      <c r="E285" s="67"/>
      <c r="F285" s="67"/>
      <c r="G285" s="67"/>
      <c r="H285" s="67"/>
      <c r="I285" s="67"/>
      <c r="J285" s="67"/>
      <c r="K285" s="67"/>
      <c r="L285" s="67"/>
      <c r="M285" s="67"/>
      <c r="N285" s="67"/>
      <c r="O285" s="67"/>
      <c r="P285" s="67"/>
      <c r="Q285" s="67"/>
      <c r="R285" s="67"/>
    </row>
    <row r="286" spans="1:18">
      <c r="A286" s="67"/>
      <c r="B286" s="67"/>
      <c r="C286" s="67"/>
      <c r="D286" s="67"/>
      <c r="E286" s="67"/>
      <c r="F286" s="67"/>
      <c r="G286" s="67"/>
      <c r="H286" s="67"/>
      <c r="I286" s="67"/>
      <c r="J286" s="67"/>
      <c r="K286" s="67"/>
      <c r="L286" s="67"/>
      <c r="M286" s="67"/>
      <c r="N286" s="67"/>
      <c r="O286" s="67"/>
      <c r="P286" s="67"/>
      <c r="Q286" s="67"/>
      <c r="R286" s="67"/>
    </row>
    <row r="287" spans="1:18">
      <c r="A287" s="67"/>
      <c r="B287" s="67"/>
      <c r="C287" s="67"/>
      <c r="D287" s="67"/>
      <c r="E287" s="67"/>
      <c r="F287" s="67"/>
      <c r="G287" s="67"/>
      <c r="H287" s="67"/>
      <c r="I287" s="67"/>
      <c r="J287" s="67"/>
      <c r="K287" s="67"/>
      <c r="L287" s="67"/>
      <c r="M287" s="67"/>
      <c r="N287" s="67"/>
      <c r="O287" s="67"/>
      <c r="P287" s="67"/>
      <c r="Q287" s="67"/>
      <c r="R287" s="67"/>
    </row>
    <row r="288" spans="1:18">
      <c r="A288" s="67"/>
      <c r="B288" s="67"/>
      <c r="C288" s="67"/>
      <c r="D288" s="67"/>
      <c r="E288" s="67"/>
      <c r="F288" s="67"/>
      <c r="G288" s="67"/>
      <c r="H288" s="67"/>
      <c r="I288" s="67"/>
      <c r="J288" s="67"/>
      <c r="K288" s="67"/>
      <c r="L288" s="67"/>
      <c r="M288" s="67"/>
      <c r="N288" s="67"/>
      <c r="O288" s="67"/>
      <c r="P288" s="67"/>
      <c r="Q288" s="67"/>
      <c r="R288" s="67"/>
    </row>
    <row r="289" spans="1:18">
      <c r="A289" s="67"/>
      <c r="B289" s="67"/>
      <c r="C289" s="67"/>
      <c r="D289" s="67"/>
      <c r="E289" s="67"/>
      <c r="F289" s="67"/>
      <c r="G289" s="67"/>
      <c r="H289" s="67"/>
      <c r="I289" s="67"/>
      <c r="J289" s="67"/>
      <c r="K289" s="67"/>
      <c r="L289" s="67"/>
      <c r="M289" s="67"/>
      <c r="N289" s="67"/>
      <c r="O289" s="67"/>
      <c r="P289" s="67"/>
      <c r="Q289" s="67"/>
      <c r="R289" s="67"/>
    </row>
    <row r="290" spans="1:18">
      <c r="A290" s="67"/>
      <c r="B290" s="67"/>
      <c r="C290" s="67"/>
      <c r="D290" s="67"/>
      <c r="E290" s="67"/>
      <c r="F290" s="67"/>
      <c r="G290" s="67"/>
      <c r="H290" s="67"/>
      <c r="I290" s="67"/>
      <c r="J290" s="67"/>
      <c r="K290" s="67"/>
      <c r="L290" s="67"/>
      <c r="M290" s="67"/>
      <c r="N290" s="67"/>
      <c r="O290" s="67"/>
      <c r="P290" s="67"/>
      <c r="Q290" s="67"/>
      <c r="R290" s="67"/>
    </row>
    <row r="291" spans="1:18">
      <c r="A291" s="67"/>
      <c r="B291" s="67"/>
      <c r="C291" s="67"/>
      <c r="D291" s="67"/>
      <c r="E291" s="67"/>
      <c r="F291" s="67"/>
      <c r="G291" s="67"/>
      <c r="H291" s="67"/>
      <c r="I291" s="67"/>
      <c r="J291" s="67"/>
      <c r="K291" s="67"/>
      <c r="L291" s="67"/>
      <c r="M291" s="67"/>
      <c r="N291" s="67"/>
      <c r="O291" s="67"/>
      <c r="P291" s="67"/>
      <c r="Q291" s="67"/>
      <c r="R291" s="67"/>
    </row>
    <row r="292" spans="1:18">
      <c r="A292" s="67"/>
      <c r="B292" s="67"/>
      <c r="C292" s="67"/>
      <c r="D292" s="67"/>
      <c r="E292" s="67"/>
      <c r="F292" s="67"/>
      <c r="G292" s="67"/>
      <c r="H292" s="67"/>
      <c r="I292" s="67"/>
      <c r="J292" s="67"/>
      <c r="K292" s="67"/>
      <c r="L292" s="67"/>
      <c r="M292" s="67"/>
      <c r="N292" s="67"/>
      <c r="O292" s="67"/>
      <c r="P292" s="67"/>
      <c r="Q292" s="67"/>
      <c r="R292" s="67"/>
    </row>
    <row r="293" spans="1:18">
      <c r="A293" s="67"/>
      <c r="B293" s="67"/>
      <c r="C293" s="67"/>
      <c r="D293" s="67"/>
      <c r="E293" s="67"/>
      <c r="F293" s="67"/>
      <c r="G293" s="67"/>
      <c r="H293" s="67"/>
      <c r="I293" s="67"/>
      <c r="J293" s="67"/>
      <c r="K293" s="67"/>
      <c r="L293" s="67"/>
      <c r="M293" s="67"/>
      <c r="N293" s="67"/>
      <c r="O293" s="67"/>
      <c r="P293" s="67"/>
      <c r="Q293" s="67"/>
      <c r="R293" s="67"/>
    </row>
    <row r="294" spans="1:18">
      <c r="A294" s="67"/>
      <c r="B294" s="67"/>
      <c r="C294" s="67"/>
      <c r="D294" s="67"/>
      <c r="E294" s="67"/>
      <c r="F294" s="67"/>
      <c r="G294" s="67"/>
      <c r="H294" s="67"/>
      <c r="I294" s="67"/>
      <c r="J294" s="67"/>
      <c r="K294" s="67"/>
      <c r="L294" s="67"/>
      <c r="M294" s="67"/>
      <c r="N294" s="67"/>
      <c r="O294" s="67"/>
      <c r="P294" s="67"/>
      <c r="Q294" s="67"/>
      <c r="R294" s="67"/>
    </row>
    <row r="295" spans="1:18">
      <c r="A295" s="67"/>
      <c r="B295" s="67"/>
      <c r="C295" s="67"/>
      <c r="D295" s="67"/>
      <c r="E295" s="67"/>
      <c r="F295" s="67"/>
      <c r="G295" s="67"/>
      <c r="H295" s="67"/>
      <c r="I295" s="67"/>
      <c r="J295" s="67"/>
      <c r="K295" s="67"/>
      <c r="L295" s="67"/>
      <c r="M295" s="67"/>
      <c r="N295" s="67"/>
      <c r="O295" s="67"/>
      <c r="P295" s="67"/>
      <c r="Q295" s="67"/>
      <c r="R295" s="67"/>
    </row>
    <row r="296" spans="1:18">
      <c r="A296" s="67"/>
      <c r="B296" s="67"/>
      <c r="C296" s="67"/>
      <c r="D296" s="67"/>
      <c r="E296" s="67"/>
      <c r="F296" s="67"/>
      <c r="G296" s="67"/>
      <c r="H296" s="67"/>
      <c r="I296" s="67"/>
      <c r="J296" s="67"/>
      <c r="K296" s="67"/>
      <c r="L296" s="67"/>
      <c r="M296" s="67"/>
      <c r="N296" s="67"/>
      <c r="O296" s="67"/>
      <c r="P296" s="67"/>
      <c r="Q296" s="67"/>
      <c r="R296" s="67"/>
    </row>
    <row r="297" spans="1:18">
      <c r="A297" s="67"/>
      <c r="B297" s="67"/>
      <c r="C297" s="67"/>
      <c r="D297" s="67"/>
      <c r="E297" s="67"/>
      <c r="F297" s="67"/>
      <c r="G297" s="67"/>
      <c r="H297" s="67"/>
      <c r="I297" s="67"/>
      <c r="J297" s="67"/>
      <c r="K297" s="67"/>
      <c r="L297" s="67"/>
      <c r="M297" s="67"/>
      <c r="N297" s="67"/>
      <c r="O297" s="67"/>
      <c r="P297" s="67"/>
      <c r="Q297" s="67"/>
      <c r="R297" s="67"/>
    </row>
    <row r="298" spans="1:18">
      <c r="A298" s="67"/>
      <c r="B298" s="67"/>
      <c r="C298" s="67"/>
      <c r="D298" s="67"/>
      <c r="E298" s="67"/>
      <c r="F298" s="67"/>
      <c r="G298" s="67"/>
      <c r="H298" s="67"/>
      <c r="I298" s="67"/>
      <c r="J298" s="67"/>
      <c r="K298" s="67"/>
      <c r="L298" s="67"/>
      <c r="M298" s="67"/>
      <c r="N298" s="67"/>
      <c r="O298" s="67"/>
      <c r="P298" s="67"/>
      <c r="Q298" s="67"/>
      <c r="R298" s="67"/>
    </row>
    <row r="299" spans="1:18">
      <c r="A299" s="67"/>
      <c r="B299" s="67"/>
      <c r="C299" s="67"/>
      <c r="D299" s="67"/>
      <c r="E299" s="67"/>
      <c r="F299" s="67"/>
      <c r="G299" s="67"/>
      <c r="H299" s="67"/>
      <c r="I299" s="67"/>
      <c r="J299" s="67"/>
      <c r="K299" s="67"/>
      <c r="L299" s="67"/>
      <c r="M299" s="67"/>
      <c r="N299" s="67"/>
      <c r="O299" s="67"/>
      <c r="P299" s="67"/>
      <c r="Q299" s="67"/>
      <c r="R299" s="67"/>
    </row>
    <row r="300" spans="1:18">
      <c r="A300" s="67"/>
      <c r="B300" s="67"/>
      <c r="C300" s="67"/>
      <c r="D300" s="67"/>
      <c r="E300" s="67"/>
      <c r="F300" s="67"/>
      <c r="G300" s="67"/>
      <c r="H300" s="67"/>
      <c r="I300" s="67"/>
      <c r="J300" s="67"/>
      <c r="K300" s="67"/>
      <c r="L300" s="67"/>
      <c r="M300" s="67"/>
      <c r="N300" s="67"/>
      <c r="O300" s="67"/>
      <c r="P300" s="67"/>
      <c r="Q300" s="67"/>
      <c r="R300" s="67"/>
    </row>
    <row r="301" spans="1:18">
      <c r="A301" s="67"/>
      <c r="B301" s="67"/>
      <c r="C301" s="67"/>
      <c r="D301" s="67"/>
      <c r="E301" s="67"/>
      <c r="F301" s="67"/>
      <c r="G301" s="67"/>
      <c r="H301" s="67"/>
      <c r="I301" s="67"/>
      <c r="J301" s="67"/>
      <c r="K301" s="67"/>
      <c r="L301" s="67"/>
      <c r="M301" s="67"/>
      <c r="N301" s="67"/>
      <c r="O301" s="67"/>
      <c r="P301" s="67"/>
      <c r="Q301" s="67"/>
      <c r="R301" s="67"/>
    </row>
    <row r="302" spans="1:18">
      <c r="A302" s="67"/>
      <c r="B302" s="67"/>
      <c r="C302" s="67"/>
      <c r="D302" s="67"/>
      <c r="E302" s="67"/>
      <c r="F302" s="67"/>
      <c r="G302" s="67"/>
      <c r="H302" s="67"/>
      <c r="I302" s="67"/>
      <c r="J302" s="67"/>
      <c r="K302" s="67"/>
      <c r="L302" s="67"/>
      <c r="M302" s="67"/>
      <c r="N302" s="67"/>
      <c r="O302" s="67"/>
      <c r="P302" s="67"/>
      <c r="Q302" s="67"/>
      <c r="R302" s="67"/>
    </row>
    <row r="303" spans="1:18">
      <c r="A303" s="67"/>
      <c r="B303" s="67"/>
      <c r="C303" s="67"/>
      <c r="D303" s="67"/>
      <c r="E303" s="67"/>
      <c r="F303" s="67"/>
      <c r="G303" s="67"/>
      <c r="H303" s="67"/>
      <c r="I303" s="67"/>
      <c r="J303" s="67"/>
      <c r="K303" s="67"/>
      <c r="L303" s="67"/>
      <c r="M303" s="67"/>
      <c r="N303" s="67"/>
      <c r="O303" s="67"/>
      <c r="P303" s="67"/>
      <c r="Q303" s="67"/>
      <c r="R303" s="67"/>
    </row>
    <row r="304" spans="1:18">
      <c r="A304" s="67"/>
      <c r="B304" s="67"/>
      <c r="C304" s="67"/>
      <c r="D304" s="67"/>
      <c r="E304" s="67"/>
      <c r="F304" s="67"/>
      <c r="G304" s="67"/>
      <c r="H304" s="67"/>
      <c r="I304" s="67"/>
      <c r="J304" s="67"/>
      <c r="K304" s="67"/>
      <c r="L304" s="67"/>
      <c r="M304" s="67"/>
      <c r="N304" s="67"/>
      <c r="O304" s="67"/>
      <c r="P304" s="67"/>
      <c r="Q304" s="67"/>
      <c r="R304" s="67"/>
    </row>
    <row r="305" spans="1:18">
      <c r="A305" s="67"/>
      <c r="B305" s="67"/>
      <c r="C305" s="67"/>
      <c r="D305" s="67"/>
      <c r="E305" s="67"/>
      <c r="F305" s="67"/>
      <c r="G305" s="67"/>
      <c r="H305" s="67"/>
      <c r="I305" s="67"/>
      <c r="J305" s="67"/>
      <c r="K305" s="67"/>
      <c r="L305" s="67"/>
      <c r="M305" s="67"/>
      <c r="N305" s="67"/>
      <c r="O305" s="67"/>
      <c r="P305" s="67"/>
      <c r="Q305" s="67"/>
      <c r="R305" s="67"/>
    </row>
    <row r="306" spans="1:18">
      <c r="A306" s="67"/>
      <c r="B306" s="67"/>
      <c r="C306" s="67"/>
      <c r="D306" s="67"/>
      <c r="E306" s="67"/>
      <c r="F306" s="67"/>
      <c r="G306" s="67"/>
      <c r="H306" s="67"/>
      <c r="I306" s="67"/>
      <c r="J306" s="67"/>
      <c r="K306" s="67"/>
      <c r="L306" s="67"/>
      <c r="M306" s="67"/>
      <c r="N306" s="67"/>
      <c r="O306" s="67"/>
      <c r="P306" s="67"/>
      <c r="Q306" s="67"/>
      <c r="R306" s="67"/>
    </row>
    <row r="307" spans="1:18">
      <c r="A307" s="67"/>
      <c r="B307" s="67"/>
      <c r="C307" s="67"/>
      <c r="D307" s="67"/>
      <c r="E307" s="67"/>
      <c r="F307" s="67"/>
      <c r="G307" s="67"/>
      <c r="H307" s="67"/>
      <c r="I307" s="67"/>
      <c r="J307" s="67"/>
      <c r="K307" s="67"/>
      <c r="L307" s="67"/>
      <c r="M307" s="67"/>
      <c r="N307" s="67"/>
      <c r="O307" s="67"/>
      <c r="P307" s="67"/>
      <c r="Q307" s="67"/>
      <c r="R307" s="67"/>
    </row>
    <row r="308" spans="1:18">
      <c r="A308" s="67"/>
      <c r="B308" s="67"/>
      <c r="C308" s="67"/>
      <c r="D308" s="67"/>
      <c r="E308" s="67"/>
      <c r="F308" s="67"/>
      <c r="G308" s="67"/>
      <c r="H308" s="67"/>
      <c r="I308" s="67"/>
      <c r="J308" s="67"/>
      <c r="K308" s="67"/>
      <c r="L308" s="67"/>
      <c r="M308" s="67"/>
      <c r="N308" s="67"/>
      <c r="O308" s="67"/>
      <c r="P308" s="67"/>
      <c r="Q308" s="67"/>
      <c r="R308" s="67"/>
    </row>
    <row r="309" spans="1:18">
      <c r="A309" s="67"/>
      <c r="B309" s="67"/>
      <c r="C309" s="67"/>
      <c r="D309" s="67"/>
      <c r="E309" s="67"/>
      <c r="F309" s="67"/>
      <c r="G309" s="67"/>
      <c r="H309" s="67"/>
      <c r="I309" s="67"/>
      <c r="J309" s="67"/>
      <c r="K309" s="67"/>
      <c r="L309" s="67"/>
      <c r="M309" s="67"/>
      <c r="N309" s="67"/>
      <c r="O309" s="67"/>
      <c r="P309" s="67"/>
      <c r="Q309" s="67"/>
      <c r="R309" s="67"/>
    </row>
    <row r="310" spans="1:18">
      <c r="A310" s="67"/>
      <c r="B310" s="67"/>
      <c r="C310" s="67"/>
      <c r="D310" s="67"/>
      <c r="E310" s="67"/>
      <c r="F310" s="67"/>
      <c r="G310" s="67"/>
      <c r="H310" s="67"/>
      <c r="I310" s="67"/>
      <c r="J310" s="67"/>
      <c r="K310" s="67"/>
      <c r="L310" s="67"/>
      <c r="M310" s="67"/>
      <c r="N310" s="67"/>
      <c r="O310" s="67"/>
      <c r="P310" s="67"/>
      <c r="Q310" s="67"/>
      <c r="R310" s="67"/>
    </row>
    <row r="311" spans="1:18">
      <c r="A311" s="67"/>
      <c r="B311" s="67"/>
      <c r="C311" s="67"/>
      <c r="D311" s="67"/>
      <c r="E311" s="67"/>
      <c r="F311" s="67"/>
      <c r="G311" s="67"/>
      <c r="H311" s="67"/>
      <c r="I311" s="67"/>
      <c r="J311" s="67"/>
      <c r="K311" s="67"/>
      <c r="L311" s="67"/>
      <c r="M311" s="67"/>
      <c r="N311" s="67"/>
      <c r="O311" s="67"/>
      <c r="P311" s="67"/>
      <c r="Q311" s="67"/>
      <c r="R311" s="67"/>
    </row>
    <row r="312" spans="1:18">
      <c r="A312" s="67"/>
      <c r="B312" s="67"/>
      <c r="C312" s="67"/>
      <c r="D312" s="67"/>
      <c r="E312" s="67"/>
      <c r="F312" s="67"/>
      <c r="G312" s="67"/>
      <c r="H312" s="67"/>
      <c r="I312" s="67"/>
      <c r="J312" s="67"/>
      <c r="K312" s="67"/>
      <c r="L312" s="67"/>
      <c r="M312" s="67"/>
      <c r="N312" s="67"/>
      <c r="O312" s="67"/>
      <c r="P312" s="67"/>
      <c r="Q312" s="67"/>
      <c r="R312" s="67"/>
    </row>
    <row r="313" spans="1:18">
      <c r="A313" s="67"/>
      <c r="B313" s="67"/>
      <c r="C313" s="67"/>
      <c r="D313" s="67"/>
      <c r="E313" s="67"/>
      <c r="F313" s="67"/>
      <c r="G313" s="67"/>
      <c r="H313" s="67"/>
      <c r="I313" s="67"/>
      <c r="J313" s="67"/>
      <c r="K313" s="67"/>
      <c r="L313" s="67"/>
      <c r="M313" s="67"/>
      <c r="N313" s="67"/>
      <c r="O313" s="67"/>
      <c r="P313" s="67"/>
      <c r="Q313" s="67"/>
      <c r="R313" s="67"/>
    </row>
    <row r="314" spans="1:18">
      <c r="A314" s="67"/>
      <c r="B314" s="67"/>
      <c r="C314" s="67"/>
      <c r="D314" s="67"/>
      <c r="E314" s="67"/>
      <c r="F314" s="67"/>
      <c r="G314" s="67"/>
      <c r="H314" s="67"/>
      <c r="I314" s="67"/>
      <c r="J314" s="67"/>
      <c r="K314" s="67"/>
      <c r="L314" s="67"/>
      <c r="M314" s="67"/>
      <c r="N314" s="67"/>
      <c r="O314" s="67"/>
      <c r="P314" s="67"/>
      <c r="Q314" s="67"/>
      <c r="R314" s="67"/>
    </row>
    <row r="315" spans="1:18">
      <c r="A315" s="67"/>
      <c r="B315" s="67"/>
      <c r="C315" s="67"/>
      <c r="D315" s="67"/>
      <c r="E315" s="67"/>
      <c r="F315" s="67"/>
      <c r="G315" s="67"/>
      <c r="H315" s="67"/>
      <c r="I315" s="67"/>
      <c r="J315" s="67"/>
      <c r="K315" s="67"/>
      <c r="L315" s="67"/>
      <c r="M315" s="67"/>
      <c r="N315" s="67"/>
      <c r="O315" s="67"/>
      <c r="P315" s="67"/>
      <c r="Q315" s="67"/>
      <c r="R315" s="67"/>
    </row>
    <row r="316" spans="1:18">
      <c r="A316" s="67"/>
      <c r="B316" s="67"/>
      <c r="C316" s="67"/>
      <c r="D316" s="67"/>
      <c r="E316" s="67"/>
      <c r="F316" s="67"/>
      <c r="G316" s="67"/>
      <c r="H316" s="67"/>
      <c r="I316" s="67"/>
      <c r="J316" s="67"/>
      <c r="K316" s="67"/>
      <c r="L316" s="67"/>
      <c r="M316" s="67"/>
      <c r="N316" s="67"/>
      <c r="O316" s="67"/>
      <c r="P316" s="67"/>
      <c r="Q316" s="67"/>
      <c r="R316" s="67"/>
    </row>
    <row r="317" spans="1:18">
      <c r="A317" s="67"/>
      <c r="B317" s="67"/>
      <c r="C317" s="67"/>
      <c r="D317" s="67"/>
      <c r="E317" s="67"/>
      <c r="F317" s="67"/>
      <c r="G317" s="67"/>
      <c r="H317" s="67"/>
      <c r="I317" s="67"/>
      <c r="J317" s="67"/>
      <c r="K317" s="67"/>
      <c r="L317" s="67"/>
      <c r="M317" s="67"/>
      <c r="N317" s="67"/>
      <c r="O317" s="67"/>
      <c r="P317" s="67"/>
      <c r="Q317" s="67"/>
      <c r="R317" s="67"/>
    </row>
    <row r="318" spans="1:18">
      <c r="A318" s="67"/>
      <c r="B318" s="67"/>
      <c r="C318" s="67"/>
      <c r="D318" s="67"/>
      <c r="E318" s="67"/>
      <c r="F318" s="67"/>
      <c r="G318" s="67"/>
      <c r="H318" s="67"/>
      <c r="I318" s="67"/>
      <c r="J318" s="67"/>
      <c r="K318" s="67"/>
      <c r="L318" s="67"/>
      <c r="M318" s="67"/>
      <c r="N318" s="67"/>
      <c r="O318" s="67"/>
      <c r="P318" s="67"/>
      <c r="Q318" s="67"/>
      <c r="R318" s="67"/>
    </row>
    <row r="319" spans="1:18">
      <c r="A319" s="67"/>
      <c r="B319" s="67"/>
      <c r="C319" s="67"/>
      <c r="D319" s="67"/>
      <c r="E319" s="67"/>
      <c r="F319" s="67"/>
      <c r="G319" s="67"/>
      <c r="H319" s="67"/>
      <c r="I319" s="67"/>
      <c r="J319" s="67"/>
      <c r="K319" s="67"/>
      <c r="L319" s="67"/>
      <c r="M319" s="67"/>
      <c r="N319" s="67"/>
      <c r="O319" s="67"/>
      <c r="P319" s="67"/>
      <c r="Q319" s="67"/>
      <c r="R319" s="67"/>
    </row>
    <row r="320" spans="1:18">
      <c r="A320" s="67"/>
      <c r="B320" s="67"/>
      <c r="C320" s="67"/>
      <c r="D320" s="67"/>
      <c r="E320" s="67"/>
      <c r="F320" s="67"/>
      <c r="G320" s="67"/>
      <c r="H320" s="67"/>
      <c r="I320" s="67"/>
      <c r="J320" s="67"/>
      <c r="K320" s="67"/>
      <c r="L320" s="67"/>
      <c r="M320" s="67"/>
      <c r="N320" s="67"/>
      <c r="O320" s="67"/>
      <c r="P320" s="67"/>
      <c r="Q320" s="67"/>
      <c r="R320" s="67"/>
    </row>
    <row r="321" spans="1:18">
      <c r="A321" s="67"/>
      <c r="B321" s="67"/>
      <c r="C321" s="67"/>
      <c r="D321" s="67"/>
      <c r="E321" s="67"/>
      <c r="F321" s="67"/>
      <c r="G321" s="67"/>
      <c r="H321" s="67"/>
      <c r="I321" s="67"/>
      <c r="J321" s="67"/>
      <c r="K321" s="67"/>
      <c r="L321" s="67"/>
      <c r="M321" s="67"/>
      <c r="N321" s="67"/>
      <c r="O321" s="67"/>
      <c r="P321" s="67"/>
      <c r="Q321" s="67"/>
      <c r="R321" s="67"/>
    </row>
    <row r="322" spans="1:18">
      <c r="A322" s="67"/>
      <c r="B322" s="67"/>
      <c r="C322" s="67"/>
      <c r="D322" s="67"/>
      <c r="E322" s="67"/>
      <c r="F322" s="67"/>
      <c r="G322" s="67"/>
      <c r="H322" s="67"/>
      <c r="I322" s="67"/>
      <c r="J322" s="67"/>
      <c r="K322" s="67"/>
      <c r="L322" s="67"/>
      <c r="M322" s="67"/>
      <c r="N322" s="67"/>
      <c r="O322" s="67"/>
      <c r="P322" s="67"/>
      <c r="Q322" s="67"/>
      <c r="R322" s="67"/>
    </row>
    <row r="323" spans="1:18">
      <c r="A323" s="67"/>
      <c r="B323" s="67"/>
      <c r="C323" s="67"/>
      <c r="D323" s="67"/>
      <c r="E323" s="67"/>
      <c r="F323" s="67"/>
      <c r="G323" s="67"/>
      <c r="H323" s="67"/>
      <c r="I323" s="67"/>
      <c r="J323" s="67"/>
      <c r="K323" s="67"/>
      <c r="L323" s="67"/>
      <c r="M323" s="67"/>
      <c r="N323" s="67"/>
      <c r="O323" s="67"/>
      <c r="P323" s="67"/>
      <c r="Q323" s="67"/>
      <c r="R323" s="67"/>
    </row>
    <row r="324" spans="1:18">
      <c r="A324" s="67"/>
      <c r="B324" s="67"/>
      <c r="C324" s="67"/>
      <c r="D324" s="67"/>
      <c r="E324" s="67"/>
      <c r="F324" s="67"/>
      <c r="G324" s="67"/>
      <c r="H324" s="67"/>
      <c r="I324" s="67"/>
      <c r="J324" s="67"/>
      <c r="K324" s="67"/>
      <c r="L324" s="67"/>
      <c r="M324" s="67"/>
      <c r="N324" s="67"/>
      <c r="O324" s="67"/>
      <c r="P324" s="67"/>
      <c r="Q324" s="67"/>
      <c r="R324" s="67"/>
    </row>
    <row r="325" spans="1:18">
      <c r="A325" s="67"/>
      <c r="B325" s="67"/>
      <c r="C325" s="67"/>
      <c r="D325" s="67"/>
      <c r="E325" s="67"/>
      <c r="F325" s="67"/>
      <c r="G325" s="67"/>
      <c r="H325" s="67"/>
      <c r="I325" s="67"/>
      <c r="J325" s="67"/>
      <c r="K325" s="67"/>
      <c r="L325" s="67"/>
      <c r="M325" s="67"/>
      <c r="N325" s="67"/>
      <c r="O325" s="67"/>
      <c r="P325" s="67"/>
      <c r="Q325" s="67"/>
      <c r="R325" s="67"/>
    </row>
    <row r="326" spans="1:18">
      <c r="A326" s="67"/>
      <c r="B326" s="67"/>
      <c r="C326" s="67"/>
      <c r="D326" s="67"/>
      <c r="E326" s="67"/>
      <c r="F326" s="67"/>
      <c r="G326" s="67"/>
      <c r="H326" s="67"/>
      <c r="I326" s="67"/>
      <c r="J326" s="67"/>
      <c r="K326" s="67"/>
      <c r="L326" s="67"/>
      <c r="M326" s="67"/>
      <c r="N326" s="67"/>
      <c r="O326" s="67"/>
      <c r="P326" s="67"/>
      <c r="Q326" s="67"/>
      <c r="R326" s="67"/>
    </row>
    <row r="327" spans="1:18">
      <c r="A327" s="67"/>
      <c r="B327" s="67"/>
      <c r="C327" s="67"/>
      <c r="D327" s="67"/>
      <c r="E327" s="67"/>
      <c r="F327" s="67"/>
      <c r="G327" s="67"/>
      <c r="H327" s="67"/>
      <c r="I327" s="67"/>
      <c r="J327" s="67"/>
      <c r="K327" s="67"/>
      <c r="L327" s="67"/>
      <c r="M327" s="67"/>
      <c r="N327" s="67"/>
      <c r="O327" s="67"/>
      <c r="P327" s="67"/>
      <c r="Q327" s="67"/>
      <c r="R327" s="67"/>
    </row>
    <row r="328" spans="1:18">
      <c r="A328" s="67"/>
      <c r="B328" s="67"/>
      <c r="C328" s="67"/>
      <c r="D328" s="67"/>
      <c r="E328" s="67"/>
      <c r="F328" s="67"/>
      <c r="G328" s="67"/>
      <c r="H328" s="67"/>
      <c r="I328" s="67"/>
      <c r="J328" s="67"/>
      <c r="K328" s="67"/>
      <c r="L328" s="67"/>
      <c r="M328" s="67"/>
      <c r="N328" s="67"/>
      <c r="O328" s="67"/>
      <c r="P328" s="67"/>
      <c r="Q328" s="67"/>
      <c r="R328" s="67"/>
    </row>
    <row r="329" spans="1:18">
      <c r="A329" s="67"/>
      <c r="B329" s="67"/>
      <c r="C329" s="67"/>
      <c r="D329" s="67"/>
      <c r="E329" s="67"/>
      <c r="F329" s="67"/>
      <c r="G329" s="67"/>
      <c r="H329" s="67"/>
      <c r="I329" s="67"/>
      <c r="J329" s="67"/>
      <c r="K329" s="67"/>
      <c r="L329" s="67"/>
      <c r="M329" s="67"/>
      <c r="N329" s="67"/>
      <c r="O329" s="67"/>
      <c r="P329" s="67"/>
      <c r="Q329" s="67"/>
      <c r="R329" s="67"/>
    </row>
    <row r="330" spans="1:18">
      <c r="A330" s="67"/>
      <c r="B330" s="67"/>
      <c r="C330" s="67"/>
      <c r="D330" s="67"/>
      <c r="E330" s="67"/>
      <c r="F330" s="67"/>
      <c r="G330" s="67"/>
      <c r="H330" s="67"/>
      <c r="I330" s="67"/>
      <c r="J330" s="67"/>
      <c r="K330" s="67"/>
      <c r="L330" s="67"/>
      <c r="M330" s="67"/>
      <c r="N330" s="67"/>
      <c r="O330" s="67"/>
      <c r="P330" s="67"/>
      <c r="Q330" s="67"/>
      <c r="R330" s="67"/>
    </row>
    <row r="331" spans="1:18">
      <c r="A331" s="67"/>
      <c r="B331" s="67"/>
      <c r="C331" s="67"/>
      <c r="D331" s="67"/>
      <c r="E331" s="67"/>
      <c r="F331" s="67"/>
      <c r="G331" s="67"/>
      <c r="H331" s="67"/>
      <c r="I331" s="67"/>
      <c r="J331" s="67"/>
      <c r="K331" s="67"/>
      <c r="L331" s="67"/>
      <c r="M331" s="67"/>
      <c r="N331" s="67"/>
      <c r="O331" s="67"/>
      <c r="P331" s="67"/>
      <c r="Q331" s="67"/>
      <c r="R331" s="67"/>
    </row>
    <row r="332" spans="1:18">
      <c r="A332" s="67"/>
      <c r="B332" s="67"/>
      <c r="C332" s="67"/>
      <c r="D332" s="67"/>
      <c r="E332" s="67"/>
      <c r="F332" s="67"/>
      <c r="G332" s="67"/>
      <c r="H332" s="67"/>
      <c r="I332" s="67"/>
      <c r="J332" s="67"/>
      <c r="K332" s="67"/>
      <c r="L332" s="67"/>
      <c r="M332" s="67"/>
      <c r="N332" s="67"/>
      <c r="O332" s="67"/>
      <c r="P332" s="67"/>
      <c r="Q332" s="67"/>
      <c r="R332" s="67"/>
    </row>
    <row r="333" spans="1:18">
      <c r="A333" s="67"/>
      <c r="B333" s="67"/>
      <c r="C333" s="67"/>
      <c r="D333" s="67"/>
      <c r="E333" s="67"/>
      <c r="F333" s="67"/>
      <c r="G333" s="67"/>
      <c r="H333" s="67"/>
      <c r="I333" s="67"/>
      <c r="J333" s="67"/>
      <c r="K333" s="67"/>
      <c r="L333" s="67"/>
      <c r="M333" s="67"/>
      <c r="N333" s="67"/>
      <c r="O333" s="67"/>
      <c r="P333" s="67"/>
      <c r="Q333" s="67"/>
      <c r="R333" s="67"/>
    </row>
    <row r="334" spans="1:18">
      <c r="A334" s="67"/>
      <c r="B334" s="67"/>
      <c r="C334" s="67"/>
      <c r="D334" s="67"/>
      <c r="E334" s="67"/>
      <c r="F334" s="67"/>
      <c r="G334" s="67"/>
      <c r="H334" s="67"/>
      <c r="I334" s="67"/>
      <c r="J334" s="67"/>
      <c r="K334" s="67"/>
      <c r="L334" s="67"/>
      <c r="M334" s="67"/>
      <c r="N334" s="67"/>
      <c r="O334" s="67"/>
      <c r="P334" s="67"/>
      <c r="Q334" s="67"/>
      <c r="R334" s="67"/>
    </row>
    <row r="335" spans="1:18">
      <c r="A335" s="67"/>
      <c r="B335" s="67"/>
      <c r="C335" s="67"/>
      <c r="D335" s="67"/>
      <c r="E335" s="67"/>
      <c r="F335" s="67"/>
      <c r="G335" s="67"/>
      <c r="H335" s="67"/>
      <c r="I335" s="67"/>
      <c r="J335" s="67"/>
      <c r="K335" s="67"/>
      <c r="L335" s="67"/>
      <c r="M335" s="67"/>
      <c r="N335" s="67"/>
      <c r="O335" s="67"/>
      <c r="P335" s="67"/>
      <c r="Q335" s="67"/>
      <c r="R335" s="67"/>
    </row>
    <row r="336" spans="1:18">
      <c r="A336" s="67"/>
      <c r="B336" s="67"/>
      <c r="C336" s="67"/>
      <c r="D336" s="67"/>
      <c r="E336" s="67"/>
      <c r="F336" s="67"/>
      <c r="G336" s="67"/>
      <c r="H336" s="67"/>
      <c r="I336" s="67"/>
      <c r="J336" s="67"/>
      <c r="K336" s="67"/>
      <c r="L336" s="67"/>
      <c r="M336" s="67"/>
      <c r="N336" s="67"/>
      <c r="O336" s="67"/>
      <c r="P336" s="67"/>
      <c r="Q336" s="67"/>
      <c r="R336" s="67"/>
    </row>
    <row r="337" spans="1:18">
      <c r="A337" s="67"/>
      <c r="B337" s="67"/>
      <c r="C337" s="67"/>
      <c r="D337" s="67"/>
      <c r="E337" s="67"/>
      <c r="F337" s="67"/>
      <c r="G337" s="67"/>
      <c r="H337" s="67"/>
      <c r="I337" s="67"/>
      <c r="J337" s="67"/>
      <c r="K337" s="67"/>
      <c r="L337" s="67"/>
      <c r="M337" s="67"/>
      <c r="N337" s="67"/>
      <c r="O337" s="67"/>
      <c r="P337" s="67"/>
      <c r="Q337" s="67"/>
      <c r="R337" s="67"/>
    </row>
    <row r="338" spans="1:18">
      <c r="A338" s="67"/>
      <c r="B338" s="67"/>
      <c r="C338" s="67"/>
      <c r="D338" s="67"/>
      <c r="E338" s="67"/>
      <c r="F338" s="67"/>
      <c r="G338" s="67"/>
      <c r="H338" s="67"/>
      <c r="I338" s="67"/>
      <c r="J338" s="67"/>
      <c r="K338" s="67"/>
      <c r="L338" s="67"/>
      <c r="M338" s="67"/>
      <c r="N338" s="67"/>
      <c r="O338" s="67"/>
      <c r="P338" s="67"/>
      <c r="Q338" s="67"/>
      <c r="R338" s="67"/>
    </row>
    <row r="339" spans="1:18">
      <c r="A339" s="67"/>
      <c r="B339" s="67"/>
      <c r="C339" s="67"/>
      <c r="D339" s="67"/>
      <c r="E339" s="67"/>
      <c r="F339" s="67"/>
      <c r="G339" s="67"/>
      <c r="H339" s="67"/>
      <c r="I339" s="67"/>
      <c r="J339" s="67"/>
      <c r="K339" s="67"/>
      <c r="L339" s="67"/>
      <c r="M339" s="67"/>
      <c r="N339" s="67"/>
      <c r="O339" s="67"/>
      <c r="P339" s="67"/>
      <c r="Q339" s="67"/>
      <c r="R339" s="67"/>
    </row>
    <row r="340" spans="1:18">
      <c r="A340" s="67"/>
      <c r="B340" s="67"/>
      <c r="C340" s="67"/>
      <c r="D340" s="67"/>
      <c r="E340" s="67"/>
      <c r="F340" s="67"/>
      <c r="G340" s="67"/>
      <c r="H340" s="67"/>
      <c r="I340" s="67"/>
      <c r="J340" s="67"/>
      <c r="K340" s="67"/>
      <c r="L340" s="67"/>
      <c r="M340" s="67"/>
      <c r="N340" s="67"/>
      <c r="O340" s="67"/>
      <c r="P340" s="67"/>
      <c r="Q340" s="67"/>
      <c r="R340" s="67"/>
    </row>
    <row r="341" spans="1:18">
      <c r="A341" s="67"/>
      <c r="B341" s="67"/>
      <c r="C341" s="67"/>
      <c r="D341" s="67"/>
      <c r="E341" s="67"/>
      <c r="F341" s="67"/>
      <c r="G341" s="67"/>
      <c r="H341" s="67"/>
      <c r="I341" s="67"/>
      <c r="J341" s="67"/>
      <c r="K341" s="67"/>
      <c r="L341" s="67"/>
      <c r="M341" s="67"/>
      <c r="N341" s="67"/>
      <c r="O341" s="67"/>
      <c r="P341" s="67"/>
      <c r="Q341" s="67"/>
      <c r="R341" s="67"/>
    </row>
    <row r="342" spans="1:18">
      <c r="A342" s="67"/>
      <c r="B342" s="67"/>
      <c r="C342" s="67"/>
      <c r="D342" s="67"/>
      <c r="E342" s="67"/>
      <c r="F342" s="67"/>
      <c r="G342" s="67"/>
      <c r="H342" s="67"/>
      <c r="I342" s="67"/>
      <c r="J342" s="67"/>
      <c r="K342" s="67"/>
      <c r="L342" s="67"/>
      <c r="M342" s="67"/>
      <c r="N342" s="67"/>
      <c r="O342" s="67"/>
      <c r="P342" s="67"/>
      <c r="Q342" s="67"/>
      <c r="R342" s="67"/>
    </row>
    <row r="343" spans="1:18">
      <c r="A343" s="67"/>
      <c r="B343" s="67"/>
      <c r="C343" s="67"/>
      <c r="D343" s="67"/>
      <c r="E343" s="67"/>
      <c r="F343" s="67"/>
      <c r="G343" s="67"/>
      <c r="H343" s="67"/>
      <c r="I343" s="67"/>
      <c r="J343" s="67"/>
      <c r="K343" s="67"/>
      <c r="L343" s="67"/>
      <c r="M343" s="67"/>
      <c r="N343" s="67"/>
      <c r="O343" s="67"/>
      <c r="P343" s="67"/>
      <c r="Q343" s="67"/>
      <c r="R343" s="67"/>
    </row>
    <row r="344" spans="1:18">
      <c r="A344" s="67"/>
      <c r="B344" s="67"/>
      <c r="C344" s="67"/>
      <c r="D344" s="67"/>
      <c r="E344" s="67"/>
      <c r="F344" s="67"/>
      <c r="G344" s="67"/>
      <c r="H344" s="67"/>
      <c r="I344" s="67"/>
      <c r="J344" s="67"/>
      <c r="K344" s="67"/>
      <c r="L344" s="67"/>
      <c r="M344" s="67"/>
      <c r="N344" s="67"/>
      <c r="O344" s="67"/>
      <c r="P344" s="67"/>
      <c r="Q344" s="67"/>
      <c r="R344" s="67"/>
    </row>
    <row r="345" spans="1:18">
      <c r="A345" s="67"/>
      <c r="B345" s="67"/>
      <c r="C345" s="67"/>
      <c r="D345" s="67"/>
      <c r="E345" s="67"/>
      <c r="F345" s="67"/>
      <c r="G345" s="67"/>
      <c r="H345" s="67"/>
      <c r="I345" s="67"/>
      <c r="J345" s="67"/>
      <c r="K345" s="67"/>
      <c r="L345" s="67"/>
      <c r="M345" s="67"/>
      <c r="N345" s="67"/>
      <c r="O345" s="67"/>
      <c r="P345" s="67"/>
      <c r="Q345" s="67"/>
      <c r="R345" s="67"/>
    </row>
    <row r="346" spans="1:18">
      <c r="A346" s="67"/>
      <c r="B346" s="67"/>
      <c r="C346" s="67"/>
      <c r="D346" s="67"/>
      <c r="E346" s="67"/>
      <c r="F346" s="67"/>
      <c r="G346" s="67"/>
      <c r="H346" s="67"/>
      <c r="I346" s="67"/>
      <c r="J346" s="67"/>
      <c r="K346" s="67"/>
      <c r="L346" s="67"/>
      <c r="M346" s="67"/>
      <c r="N346" s="67"/>
      <c r="O346" s="67"/>
      <c r="P346" s="67"/>
      <c r="Q346" s="67"/>
      <c r="R346" s="67"/>
    </row>
    <row r="347" spans="1:18">
      <c r="A347" s="67"/>
      <c r="B347" s="67"/>
      <c r="C347" s="67"/>
      <c r="D347" s="67"/>
      <c r="E347" s="67"/>
      <c r="F347" s="67"/>
      <c r="G347" s="67"/>
      <c r="H347" s="67"/>
      <c r="I347" s="67"/>
      <c r="J347" s="67"/>
      <c r="K347" s="67"/>
      <c r="L347" s="67"/>
      <c r="M347" s="67"/>
      <c r="N347" s="67"/>
      <c r="O347" s="67"/>
      <c r="P347" s="67"/>
      <c r="Q347" s="67"/>
      <c r="R347" s="67"/>
    </row>
    <row r="348" spans="1:18">
      <c r="A348" s="67"/>
      <c r="B348" s="67"/>
      <c r="C348" s="67"/>
      <c r="D348" s="67"/>
      <c r="E348" s="67"/>
      <c r="F348" s="67"/>
      <c r="G348" s="67"/>
      <c r="H348" s="67"/>
      <c r="I348" s="67"/>
      <c r="J348" s="67"/>
      <c r="K348" s="67"/>
      <c r="L348" s="67"/>
      <c r="M348" s="67"/>
      <c r="N348" s="67"/>
      <c r="O348" s="67"/>
      <c r="P348" s="67"/>
      <c r="Q348" s="67"/>
      <c r="R348" s="67"/>
    </row>
    <row r="349" spans="1:18">
      <c r="A349" s="67"/>
      <c r="B349" s="67"/>
      <c r="C349" s="67"/>
      <c r="D349" s="67"/>
      <c r="E349" s="67"/>
      <c r="F349" s="67"/>
      <c r="G349" s="67"/>
      <c r="H349" s="67"/>
      <c r="I349" s="67"/>
      <c r="J349" s="67"/>
      <c r="K349" s="67"/>
      <c r="L349" s="67"/>
      <c r="M349" s="67"/>
      <c r="N349" s="67"/>
      <c r="O349" s="67"/>
      <c r="P349" s="67"/>
      <c r="Q349" s="67"/>
      <c r="R349" s="67"/>
    </row>
    <row r="350" spans="1:18">
      <c r="A350" s="67"/>
      <c r="B350" s="67"/>
      <c r="C350" s="67"/>
      <c r="D350" s="67"/>
      <c r="E350" s="67"/>
      <c r="F350" s="67"/>
      <c r="G350" s="67"/>
      <c r="H350" s="67"/>
      <c r="I350" s="67"/>
      <c r="J350" s="67"/>
      <c r="K350" s="67"/>
      <c r="L350" s="67"/>
      <c r="M350" s="67"/>
      <c r="N350" s="67"/>
      <c r="O350" s="67"/>
      <c r="P350" s="67"/>
      <c r="Q350" s="67"/>
      <c r="R350" s="67"/>
    </row>
    <row r="351" spans="1:18">
      <c r="A351" s="67"/>
      <c r="B351" s="67"/>
      <c r="C351" s="67"/>
      <c r="D351" s="67"/>
      <c r="E351" s="67"/>
      <c r="F351" s="67"/>
      <c r="G351" s="67"/>
      <c r="H351" s="67"/>
      <c r="I351" s="67"/>
      <c r="J351" s="67"/>
      <c r="K351" s="67"/>
      <c r="L351" s="67"/>
      <c r="M351" s="67"/>
      <c r="N351" s="67"/>
      <c r="O351" s="67"/>
      <c r="P351" s="67"/>
      <c r="Q351" s="67"/>
      <c r="R351" s="67"/>
    </row>
    <row r="352" spans="1:18">
      <c r="A352" s="67"/>
      <c r="B352" s="67"/>
      <c r="C352" s="67"/>
      <c r="D352" s="67"/>
      <c r="E352" s="67"/>
      <c r="F352" s="67"/>
      <c r="G352" s="67"/>
      <c r="H352" s="67"/>
      <c r="I352" s="67"/>
      <c r="J352" s="67"/>
      <c r="K352" s="67"/>
      <c r="L352" s="67"/>
      <c r="M352" s="67"/>
      <c r="N352" s="67"/>
      <c r="O352" s="67"/>
      <c r="P352" s="67"/>
      <c r="Q352" s="67"/>
      <c r="R352" s="67"/>
    </row>
    <row r="353" spans="1:18">
      <c r="A353" s="67"/>
      <c r="B353" s="67"/>
      <c r="C353" s="67"/>
      <c r="D353" s="67"/>
      <c r="E353" s="67"/>
      <c r="F353" s="67"/>
      <c r="G353" s="67"/>
      <c r="H353" s="67"/>
      <c r="I353" s="67"/>
      <c r="J353" s="67"/>
      <c r="K353" s="67"/>
      <c r="L353" s="67"/>
      <c r="M353" s="67"/>
      <c r="N353" s="67"/>
      <c r="O353" s="67"/>
      <c r="P353" s="67"/>
      <c r="Q353" s="67"/>
      <c r="R353" s="67"/>
    </row>
    <row r="354" spans="1:18">
      <c r="A354" s="67"/>
      <c r="B354" s="67"/>
      <c r="C354" s="67"/>
      <c r="D354" s="67"/>
      <c r="E354" s="67"/>
      <c r="F354" s="67"/>
      <c r="G354" s="67"/>
      <c r="H354" s="67"/>
      <c r="I354" s="67"/>
      <c r="J354" s="67"/>
      <c r="K354" s="67"/>
      <c r="L354" s="67"/>
      <c r="M354" s="67"/>
      <c r="N354" s="67"/>
      <c r="O354" s="67"/>
      <c r="P354" s="67"/>
      <c r="Q354" s="67"/>
      <c r="R354" s="67"/>
    </row>
    <row r="355" spans="1:18">
      <c r="A355" s="67"/>
      <c r="B355" s="67"/>
      <c r="C355" s="67"/>
      <c r="D355" s="67"/>
      <c r="E355" s="67"/>
      <c r="F355" s="67"/>
      <c r="G355" s="67"/>
      <c r="H355" s="67"/>
      <c r="I355" s="67"/>
      <c r="J355" s="67"/>
      <c r="K355" s="67"/>
      <c r="L355" s="67"/>
      <c r="M355" s="67"/>
      <c r="N355" s="67"/>
      <c r="O355" s="67"/>
      <c r="P355" s="67"/>
      <c r="Q355" s="67"/>
      <c r="R355" s="67"/>
    </row>
    <row r="356" spans="1:18">
      <c r="A356" s="67"/>
      <c r="B356" s="67"/>
      <c r="C356" s="67"/>
      <c r="D356" s="67"/>
      <c r="E356" s="67"/>
      <c r="F356" s="67"/>
      <c r="G356" s="67"/>
      <c r="H356" s="67"/>
      <c r="I356" s="67"/>
      <c r="J356" s="67"/>
      <c r="K356" s="67"/>
      <c r="L356" s="67"/>
      <c r="M356" s="67"/>
      <c r="N356" s="67"/>
      <c r="O356" s="67"/>
      <c r="P356" s="67"/>
      <c r="Q356" s="67"/>
      <c r="R356" s="67"/>
    </row>
    <row r="357" spans="1:18">
      <c r="A357" s="67"/>
      <c r="B357" s="67"/>
      <c r="C357" s="67"/>
      <c r="D357" s="67"/>
      <c r="E357" s="67"/>
      <c r="F357" s="67"/>
      <c r="G357" s="67"/>
      <c r="H357" s="67"/>
      <c r="I357" s="67"/>
      <c r="J357" s="67"/>
      <c r="K357" s="67"/>
      <c r="L357" s="67"/>
      <c r="M357" s="67"/>
      <c r="N357" s="67"/>
      <c r="O357" s="67"/>
      <c r="P357" s="67"/>
      <c r="Q357" s="67"/>
      <c r="R357" s="67"/>
    </row>
  </sheetData>
  <mergeCells count="9">
    <mergeCell ref="A79:H96"/>
    <mergeCell ref="A56:H63"/>
    <mergeCell ref="A65:H75"/>
    <mergeCell ref="J3:O8"/>
    <mergeCell ref="J12:M14"/>
    <mergeCell ref="J17:N20"/>
    <mergeCell ref="A2:H18"/>
    <mergeCell ref="A20:H27"/>
    <mergeCell ref="A29:H55"/>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dimension ref="A1:L117"/>
  <sheetViews>
    <sheetView topLeftCell="A62" workbookViewId="0">
      <selection activeCell="G86" sqref="G86"/>
    </sheetView>
  </sheetViews>
  <sheetFormatPr defaultRowHeight="15"/>
  <cols>
    <col min="1" max="1" width="9.7109375" bestFit="1" customWidth="1"/>
    <col min="4" max="4" width="10.7109375" bestFit="1" customWidth="1"/>
    <col min="7" max="7" width="9.7109375" style="20"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81</v>
      </c>
      <c r="C3" s="12">
        <v>5</v>
      </c>
      <c r="D3" s="12" t="s">
        <v>41</v>
      </c>
      <c r="E3" s="36" t="s">
        <v>15</v>
      </c>
      <c r="F3" s="33">
        <v>1149</v>
      </c>
      <c r="G3" s="20">
        <v>3.3</v>
      </c>
      <c r="H3">
        <v>9.4</v>
      </c>
      <c r="I3">
        <v>-7.2</v>
      </c>
      <c r="J3" t="s">
        <v>87</v>
      </c>
    </row>
    <row r="4" spans="1:11">
      <c r="A4" s="10">
        <v>41343</v>
      </c>
      <c r="B4" s="11" t="s">
        <v>81</v>
      </c>
      <c r="C4" s="12">
        <v>5</v>
      </c>
      <c r="D4" s="12" t="s">
        <v>41</v>
      </c>
      <c r="E4" s="36" t="s">
        <v>15</v>
      </c>
      <c r="F4" s="33">
        <v>1355</v>
      </c>
      <c r="G4" s="20">
        <v>2.4</v>
      </c>
      <c r="H4">
        <v>9.4</v>
      </c>
      <c r="I4">
        <v>-7.2</v>
      </c>
      <c r="J4" t="s">
        <v>87</v>
      </c>
    </row>
    <row r="5" spans="1:11">
      <c r="A5" s="10">
        <v>41343</v>
      </c>
      <c r="B5" s="11" t="s">
        <v>81</v>
      </c>
      <c r="C5" s="12">
        <v>5</v>
      </c>
      <c r="D5" s="12" t="s">
        <v>41</v>
      </c>
      <c r="E5" s="36" t="s">
        <v>15</v>
      </c>
      <c r="F5" s="33">
        <v>1362</v>
      </c>
      <c r="G5" s="20">
        <v>2.5</v>
      </c>
      <c r="H5">
        <v>9.4</v>
      </c>
      <c r="I5">
        <v>-7.2</v>
      </c>
      <c r="J5" t="s">
        <v>87</v>
      </c>
    </row>
    <row r="6" spans="1:11">
      <c r="A6" s="10">
        <v>41343</v>
      </c>
      <c r="B6" s="11" t="s">
        <v>81</v>
      </c>
      <c r="C6" s="12">
        <v>5</v>
      </c>
      <c r="D6" s="12" t="s">
        <v>41</v>
      </c>
      <c r="E6" s="36" t="s">
        <v>16</v>
      </c>
      <c r="F6" s="33">
        <v>1154</v>
      </c>
      <c r="G6" s="20">
        <v>1.7</v>
      </c>
      <c r="H6">
        <v>9.4</v>
      </c>
      <c r="I6">
        <v>-7.2</v>
      </c>
      <c r="J6" t="s">
        <v>87</v>
      </c>
    </row>
    <row r="7" spans="1:11">
      <c r="A7" s="10">
        <v>41343</v>
      </c>
      <c r="B7" s="11" t="s">
        <v>81</v>
      </c>
      <c r="C7" s="12">
        <v>5</v>
      </c>
      <c r="D7" s="12" t="s">
        <v>41</v>
      </c>
      <c r="E7" s="36" t="s">
        <v>16</v>
      </c>
      <c r="F7" s="33">
        <v>1152</v>
      </c>
      <c r="G7" s="20" t="s">
        <v>52</v>
      </c>
      <c r="H7">
        <v>9.4</v>
      </c>
      <c r="I7">
        <v>-7.2</v>
      </c>
      <c r="J7" t="s">
        <v>87</v>
      </c>
      <c r="K7" t="s">
        <v>55</v>
      </c>
    </row>
    <row r="8" spans="1:11">
      <c r="A8" s="10">
        <v>41343</v>
      </c>
      <c r="B8" s="11" t="s">
        <v>81</v>
      </c>
      <c r="C8" s="12">
        <v>5</v>
      </c>
      <c r="D8" s="12" t="s">
        <v>41</v>
      </c>
      <c r="E8" s="36" t="s">
        <v>16</v>
      </c>
      <c r="F8" s="33">
        <v>1156</v>
      </c>
      <c r="G8" s="20">
        <v>2.4</v>
      </c>
      <c r="H8">
        <v>9.4</v>
      </c>
      <c r="I8">
        <v>-7.2</v>
      </c>
      <c r="J8" t="s">
        <v>87</v>
      </c>
    </row>
    <row r="9" spans="1:11">
      <c r="A9" s="10">
        <v>41343</v>
      </c>
      <c r="B9" s="11" t="s">
        <v>81</v>
      </c>
      <c r="C9" s="12">
        <v>5</v>
      </c>
      <c r="D9" s="12" t="s">
        <v>41</v>
      </c>
      <c r="E9" s="36" t="s">
        <v>16</v>
      </c>
      <c r="F9" s="33">
        <v>1159</v>
      </c>
      <c r="G9" s="20">
        <v>2</v>
      </c>
      <c r="H9">
        <v>9.4</v>
      </c>
      <c r="I9">
        <v>-7.2</v>
      </c>
      <c r="J9" t="s">
        <v>87</v>
      </c>
    </row>
    <row r="10" spans="1:11">
      <c r="A10" s="10">
        <v>41343</v>
      </c>
      <c r="B10" s="11" t="s">
        <v>81</v>
      </c>
      <c r="C10" s="12">
        <v>5</v>
      </c>
      <c r="D10" s="12" t="s">
        <v>41</v>
      </c>
      <c r="E10" s="36" t="s">
        <v>17</v>
      </c>
      <c r="F10" s="33">
        <v>1146</v>
      </c>
      <c r="G10" s="20">
        <v>1.9</v>
      </c>
      <c r="H10">
        <v>9.4</v>
      </c>
      <c r="I10">
        <v>-7.2</v>
      </c>
      <c r="J10" t="s">
        <v>87</v>
      </c>
    </row>
    <row r="11" spans="1:11">
      <c r="A11" s="10">
        <v>41343</v>
      </c>
      <c r="B11" s="11" t="s">
        <v>81</v>
      </c>
      <c r="C11" s="12">
        <v>5</v>
      </c>
      <c r="D11" s="12" t="s">
        <v>41</v>
      </c>
      <c r="E11" s="36" t="s">
        <v>17</v>
      </c>
      <c r="F11" s="33">
        <v>1147</v>
      </c>
      <c r="G11" s="20">
        <v>2</v>
      </c>
      <c r="H11">
        <v>9.4</v>
      </c>
      <c r="I11">
        <v>-7.2</v>
      </c>
      <c r="J11" t="s">
        <v>87</v>
      </c>
    </row>
    <row r="12" spans="1:11">
      <c r="A12" s="10">
        <v>41343</v>
      </c>
      <c r="B12" s="11" t="s">
        <v>81</v>
      </c>
      <c r="C12" s="12">
        <v>5</v>
      </c>
      <c r="D12" s="12" t="s">
        <v>41</v>
      </c>
      <c r="E12" s="36" t="s">
        <v>17</v>
      </c>
      <c r="F12" s="33">
        <v>1148</v>
      </c>
      <c r="G12" s="20" t="s">
        <v>52</v>
      </c>
      <c r="H12">
        <v>9.4</v>
      </c>
      <c r="I12">
        <v>-7.2</v>
      </c>
      <c r="J12" t="s">
        <v>87</v>
      </c>
      <c r="K12" t="s">
        <v>55</v>
      </c>
    </row>
    <row r="13" spans="1:11">
      <c r="A13" s="10">
        <v>41343</v>
      </c>
      <c r="B13" s="11" t="s">
        <v>81</v>
      </c>
      <c r="C13" s="12">
        <v>5</v>
      </c>
      <c r="D13" s="12" t="s">
        <v>41</v>
      </c>
      <c r="E13" s="36" t="s">
        <v>17</v>
      </c>
      <c r="F13" s="33">
        <v>1346</v>
      </c>
      <c r="G13" s="20" t="s">
        <v>52</v>
      </c>
      <c r="H13">
        <v>9.4</v>
      </c>
      <c r="I13">
        <v>-7.2</v>
      </c>
      <c r="J13" t="s">
        <v>87</v>
      </c>
      <c r="K13" t="s">
        <v>55</v>
      </c>
    </row>
    <row r="14" spans="1:11">
      <c r="A14" s="10">
        <v>41343</v>
      </c>
      <c r="B14" s="11" t="s">
        <v>81</v>
      </c>
      <c r="C14" s="12">
        <v>5</v>
      </c>
      <c r="D14" s="12" t="s">
        <v>41</v>
      </c>
      <c r="E14" s="36" t="s">
        <v>26</v>
      </c>
      <c r="F14" s="33">
        <v>1138</v>
      </c>
      <c r="G14" s="20">
        <v>2.1</v>
      </c>
      <c r="H14">
        <v>9.4</v>
      </c>
      <c r="I14">
        <v>-7.2</v>
      </c>
      <c r="J14" t="s">
        <v>87</v>
      </c>
    </row>
    <row r="15" spans="1:11">
      <c r="A15" s="10">
        <v>41343</v>
      </c>
      <c r="B15" s="11" t="s">
        <v>81</v>
      </c>
      <c r="C15" s="12">
        <v>5</v>
      </c>
      <c r="D15" s="12" t="s">
        <v>41</v>
      </c>
      <c r="E15" s="36" t="s">
        <v>26</v>
      </c>
      <c r="F15" s="33">
        <v>1139</v>
      </c>
      <c r="G15" s="20">
        <v>1.9</v>
      </c>
      <c r="H15">
        <v>9.4</v>
      </c>
      <c r="I15">
        <v>-7.2</v>
      </c>
      <c r="J15" t="s">
        <v>87</v>
      </c>
    </row>
    <row r="16" spans="1:11">
      <c r="A16" s="10">
        <v>41343</v>
      </c>
      <c r="B16" s="11" t="s">
        <v>81</v>
      </c>
      <c r="C16" s="12">
        <v>5</v>
      </c>
      <c r="D16" s="12" t="s">
        <v>41</v>
      </c>
      <c r="E16" s="36" t="s">
        <v>26</v>
      </c>
      <c r="F16" s="33">
        <v>1352</v>
      </c>
      <c r="G16" s="20">
        <v>2.2000000000000002</v>
      </c>
      <c r="H16">
        <v>9.4</v>
      </c>
      <c r="I16">
        <v>-7.2</v>
      </c>
      <c r="J16" t="s">
        <v>87</v>
      </c>
    </row>
    <row r="17" spans="1:11">
      <c r="A17" s="10">
        <v>41343</v>
      </c>
      <c r="B17" s="11" t="s">
        <v>81</v>
      </c>
      <c r="C17" s="12">
        <v>5</v>
      </c>
      <c r="D17" s="12" t="s">
        <v>41</v>
      </c>
      <c r="E17" s="36" t="s">
        <v>26</v>
      </c>
      <c r="F17" s="33">
        <v>1353</v>
      </c>
      <c r="G17" s="20">
        <v>2.1</v>
      </c>
      <c r="H17">
        <v>9.4</v>
      </c>
      <c r="I17">
        <v>-7.2</v>
      </c>
      <c r="J17" t="s">
        <v>87</v>
      </c>
    </row>
    <row r="18" spans="1:11">
      <c r="A18" s="10">
        <v>41343</v>
      </c>
      <c r="B18" s="11" t="s">
        <v>81</v>
      </c>
      <c r="C18" s="12">
        <v>5</v>
      </c>
      <c r="D18" s="12" t="s">
        <v>41</v>
      </c>
      <c r="E18" s="36" t="s">
        <v>27</v>
      </c>
      <c r="F18" s="33">
        <v>1140</v>
      </c>
      <c r="G18" s="20">
        <v>1.7</v>
      </c>
      <c r="H18">
        <v>9.4</v>
      </c>
      <c r="I18">
        <v>-7.2</v>
      </c>
      <c r="J18" t="s">
        <v>87</v>
      </c>
    </row>
    <row r="19" spans="1:11">
      <c r="A19" s="10">
        <v>41343</v>
      </c>
      <c r="B19" s="11" t="s">
        <v>81</v>
      </c>
      <c r="C19" s="12">
        <v>5</v>
      </c>
      <c r="D19" s="12" t="s">
        <v>41</v>
      </c>
      <c r="E19" s="36" t="s">
        <v>27</v>
      </c>
      <c r="F19" s="33">
        <v>1347</v>
      </c>
      <c r="G19" s="20" t="s">
        <v>52</v>
      </c>
      <c r="H19">
        <v>9.4</v>
      </c>
      <c r="I19">
        <v>-7.2</v>
      </c>
      <c r="J19" t="s">
        <v>87</v>
      </c>
      <c r="K19" t="s">
        <v>55</v>
      </c>
    </row>
    <row r="20" spans="1:11">
      <c r="A20" s="10">
        <v>41343</v>
      </c>
      <c r="B20" s="11" t="s">
        <v>81</v>
      </c>
      <c r="C20" s="12">
        <v>5</v>
      </c>
      <c r="D20" s="12" t="s">
        <v>41</v>
      </c>
      <c r="E20" s="36" t="s">
        <v>27</v>
      </c>
      <c r="F20" s="33">
        <v>1354</v>
      </c>
      <c r="G20" s="20">
        <v>2.2999999999999998</v>
      </c>
      <c r="H20">
        <v>9.4</v>
      </c>
      <c r="I20">
        <v>-7.2</v>
      </c>
      <c r="J20" t="s">
        <v>87</v>
      </c>
    </row>
    <row r="21" spans="1:11">
      <c r="A21" s="10">
        <v>41343</v>
      </c>
      <c r="B21" s="11" t="s">
        <v>81</v>
      </c>
      <c r="C21" s="12">
        <v>5</v>
      </c>
      <c r="D21" s="12" t="s">
        <v>41</v>
      </c>
      <c r="E21" s="36" t="s">
        <v>27</v>
      </c>
      <c r="F21" s="33">
        <v>1356</v>
      </c>
      <c r="G21" s="20">
        <v>1.8</v>
      </c>
      <c r="H21">
        <v>9.4</v>
      </c>
      <c r="I21">
        <v>-7.2</v>
      </c>
      <c r="J21" t="s">
        <v>87</v>
      </c>
    </row>
    <row r="22" spans="1:11">
      <c r="A22" s="10">
        <v>41343</v>
      </c>
      <c r="B22" s="11" t="s">
        <v>81</v>
      </c>
      <c r="C22" s="12">
        <v>5</v>
      </c>
      <c r="D22" s="12" t="s">
        <v>41</v>
      </c>
      <c r="E22" s="36" t="s">
        <v>27</v>
      </c>
      <c r="F22" s="33">
        <v>1364</v>
      </c>
      <c r="G22" s="20">
        <v>1.9</v>
      </c>
      <c r="H22">
        <v>9.4</v>
      </c>
      <c r="I22">
        <v>-7.2</v>
      </c>
      <c r="J22" t="s">
        <v>87</v>
      </c>
    </row>
    <row r="23" spans="1:11">
      <c r="A23" s="10">
        <v>41343</v>
      </c>
      <c r="B23" s="11" t="s">
        <v>81</v>
      </c>
      <c r="C23" s="12">
        <v>5</v>
      </c>
      <c r="D23" s="12" t="s">
        <v>41</v>
      </c>
      <c r="E23" s="36" t="s">
        <v>18</v>
      </c>
      <c r="F23" s="33">
        <v>1145</v>
      </c>
      <c r="G23" s="20">
        <v>2.1</v>
      </c>
      <c r="H23">
        <v>9.4</v>
      </c>
      <c r="I23">
        <v>-7.2</v>
      </c>
      <c r="J23" t="s">
        <v>87</v>
      </c>
    </row>
    <row r="24" spans="1:11">
      <c r="A24" s="10">
        <v>41343</v>
      </c>
      <c r="B24" s="11" t="s">
        <v>81</v>
      </c>
      <c r="C24" s="12">
        <v>5</v>
      </c>
      <c r="D24" s="12" t="s">
        <v>41</v>
      </c>
      <c r="E24" s="36" t="s">
        <v>18</v>
      </c>
      <c r="F24" s="33">
        <v>1357</v>
      </c>
      <c r="G24" s="20" t="s">
        <v>52</v>
      </c>
      <c r="H24">
        <v>9.4</v>
      </c>
      <c r="I24">
        <v>-7.2</v>
      </c>
      <c r="J24" t="s">
        <v>87</v>
      </c>
      <c r="K24" t="s">
        <v>55</v>
      </c>
    </row>
    <row r="25" spans="1:11">
      <c r="A25" s="10">
        <v>41343</v>
      </c>
      <c r="B25" s="11" t="s">
        <v>81</v>
      </c>
      <c r="C25" s="12">
        <v>5</v>
      </c>
      <c r="D25" s="12" t="s">
        <v>41</v>
      </c>
      <c r="E25" s="36" t="s">
        <v>18</v>
      </c>
      <c r="F25" s="33">
        <v>1358</v>
      </c>
      <c r="G25" s="20" t="s">
        <v>52</v>
      </c>
      <c r="H25">
        <v>9.4</v>
      </c>
      <c r="I25">
        <v>-7.2</v>
      </c>
      <c r="J25" t="s">
        <v>87</v>
      </c>
      <c r="K25" t="s">
        <v>55</v>
      </c>
    </row>
    <row r="26" spans="1:11">
      <c r="A26" s="10">
        <v>41343</v>
      </c>
      <c r="B26" s="11" t="s">
        <v>81</v>
      </c>
      <c r="C26" s="12">
        <v>5</v>
      </c>
      <c r="D26" s="12" t="s">
        <v>41</v>
      </c>
      <c r="E26" s="36" t="s">
        <v>19</v>
      </c>
      <c r="F26" s="33">
        <v>1137</v>
      </c>
      <c r="G26" s="20">
        <v>2.6</v>
      </c>
      <c r="H26">
        <v>9.4</v>
      </c>
      <c r="I26">
        <v>-7.2</v>
      </c>
      <c r="J26" t="s">
        <v>87</v>
      </c>
    </row>
    <row r="28" spans="1:11">
      <c r="F28" t="s">
        <v>46</v>
      </c>
      <c r="G28" s="20">
        <f>AVERAGE(G3:G26)</f>
        <v>2.161111111111111</v>
      </c>
    </row>
    <row r="29" spans="1:11">
      <c r="F29" t="s">
        <v>88</v>
      </c>
      <c r="G29" s="20">
        <f>STDEV(G3:G26)</f>
        <v>0.38826747737471851</v>
      </c>
    </row>
    <row r="32" spans="1:11">
      <c r="A32" s="10">
        <v>41358</v>
      </c>
      <c r="B32" s="11" t="s">
        <v>81</v>
      </c>
      <c r="C32" s="12">
        <v>5</v>
      </c>
      <c r="D32" s="12" t="s">
        <v>41</v>
      </c>
      <c r="E32" s="36" t="s">
        <v>15</v>
      </c>
      <c r="F32" s="33">
        <v>1149</v>
      </c>
      <c r="G32" s="20">
        <v>2.2999999999999998</v>
      </c>
      <c r="H32">
        <v>6.1</v>
      </c>
      <c r="I32">
        <v>-7.2</v>
      </c>
      <c r="J32" t="s">
        <v>125</v>
      </c>
    </row>
    <row r="33" spans="1:11">
      <c r="A33" s="10">
        <v>41358</v>
      </c>
      <c r="B33" s="11" t="s">
        <v>81</v>
      </c>
      <c r="C33" s="12">
        <v>5</v>
      </c>
      <c r="D33" s="12" t="s">
        <v>41</v>
      </c>
      <c r="E33" s="36" t="s">
        <v>15</v>
      </c>
      <c r="F33" s="33">
        <v>1355</v>
      </c>
      <c r="G33" s="20">
        <v>2.5</v>
      </c>
      <c r="H33">
        <v>6.1</v>
      </c>
      <c r="I33">
        <v>-7.2</v>
      </c>
      <c r="J33" t="s">
        <v>125</v>
      </c>
    </row>
    <row r="34" spans="1:11">
      <c r="A34" s="10">
        <v>41358</v>
      </c>
      <c r="B34" s="11" t="s">
        <v>81</v>
      </c>
      <c r="C34" s="12">
        <v>5</v>
      </c>
      <c r="D34" s="12" t="s">
        <v>41</v>
      </c>
      <c r="E34" s="36" t="s">
        <v>15</v>
      </c>
      <c r="F34" s="33">
        <v>1362</v>
      </c>
      <c r="G34" s="20">
        <v>1.6</v>
      </c>
      <c r="H34">
        <v>6.1</v>
      </c>
      <c r="I34">
        <v>-7.2</v>
      </c>
      <c r="J34" t="s">
        <v>125</v>
      </c>
    </row>
    <row r="35" spans="1:11">
      <c r="A35" s="10">
        <v>41358</v>
      </c>
      <c r="B35" s="11" t="s">
        <v>81</v>
      </c>
      <c r="C35" s="12">
        <v>5</v>
      </c>
      <c r="D35" s="12" t="s">
        <v>41</v>
      </c>
      <c r="E35" s="36" t="s">
        <v>16</v>
      </c>
      <c r="F35" s="33">
        <v>1154</v>
      </c>
      <c r="G35" s="20">
        <v>1.8</v>
      </c>
      <c r="H35">
        <v>6.1</v>
      </c>
      <c r="I35">
        <v>-7.2</v>
      </c>
      <c r="J35" t="s">
        <v>125</v>
      </c>
    </row>
    <row r="36" spans="1:11">
      <c r="A36" s="10">
        <v>41358</v>
      </c>
      <c r="B36" s="11" t="s">
        <v>81</v>
      </c>
      <c r="C36" s="12">
        <v>5</v>
      </c>
      <c r="D36" s="12" t="s">
        <v>41</v>
      </c>
      <c r="E36" s="36" t="s">
        <v>16</v>
      </c>
      <c r="F36" s="33">
        <v>1152</v>
      </c>
      <c r="G36" s="20">
        <v>2.1</v>
      </c>
      <c r="H36">
        <v>6.1</v>
      </c>
      <c r="I36">
        <v>-7.2</v>
      </c>
      <c r="J36" t="s">
        <v>125</v>
      </c>
    </row>
    <row r="37" spans="1:11">
      <c r="A37" s="10">
        <v>41358</v>
      </c>
      <c r="B37" s="11" t="s">
        <v>81</v>
      </c>
      <c r="C37" s="12">
        <v>5</v>
      </c>
      <c r="D37" s="12" t="s">
        <v>41</v>
      </c>
      <c r="E37" s="36" t="s">
        <v>16</v>
      </c>
      <c r="F37" s="33">
        <v>1156</v>
      </c>
      <c r="G37" s="20">
        <v>2.4</v>
      </c>
      <c r="H37">
        <v>6.1</v>
      </c>
      <c r="I37">
        <v>-7.2</v>
      </c>
      <c r="J37" t="s">
        <v>125</v>
      </c>
    </row>
    <row r="38" spans="1:11">
      <c r="A38" s="10">
        <v>41358</v>
      </c>
      <c r="B38" s="11" t="s">
        <v>81</v>
      </c>
      <c r="C38" s="12">
        <v>5</v>
      </c>
      <c r="D38" s="12" t="s">
        <v>41</v>
      </c>
      <c r="E38" s="36" t="s">
        <v>16</v>
      </c>
      <c r="F38" s="33">
        <v>1159</v>
      </c>
      <c r="G38" s="20">
        <v>2.2000000000000002</v>
      </c>
      <c r="H38">
        <v>6.1</v>
      </c>
      <c r="I38">
        <v>-7.2</v>
      </c>
      <c r="J38" t="s">
        <v>125</v>
      </c>
    </row>
    <row r="39" spans="1:11">
      <c r="A39" s="10">
        <v>41358</v>
      </c>
      <c r="B39" s="11" t="s">
        <v>81</v>
      </c>
      <c r="C39" s="12">
        <v>5</v>
      </c>
      <c r="D39" s="12" t="s">
        <v>41</v>
      </c>
      <c r="E39" s="36" t="s">
        <v>17</v>
      </c>
      <c r="F39" s="33">
        <v>1146</v>
      </c>
      <c r="G39" s="20" t="s">
        <v>52</v>
      </c>
      <c r="H39">
        <v>6.1</v>
      </c>
      <c r="I39">
        <v>-7.2</v>
      </c>
      <c r="J39" t="s">
        <v>125</v>
      </c>
      <c r="K39" t="s">
        <v>126</v>
      </c>
    </row>
    <row r="40" spans="1:11">
      <c r="A40" s="10">
        <v>41358</v>
      </c>
      <c r="B40" s="11" t="s">
        <v>81</v>
      </c>
      <c r="C40" s="12">
        <v>5</v>
      </c>
      <c r="D40" s="12" t="s">
        <v>41</v>
      </c>
      <c r="E40" s="36" t="s">
        <v>17</v>
      </c>
      <c r="F40" s="33">
        <v>1147</v>
      </c>
      <c r="G40" s="20">
        <v>1.8</v>
      </c>
      <c r="H40">
        <v>6.1</v>
      </c>
      <c r="I40">
        <v>-7.2</v>
      </c>
      <c r="J40" t="s">
        <v>125</v>
      </c>
    </row>
    <row r="41" spans="1:11">
      <c r="A41" s="10">
        <v>41358</v>
      </c>
      <c r="B41" s="11" t="s">
        <v>81</v>
      </c>
      <c r="C41" s="12">
        <v>5</v>
      </c>
      <c r="D41" s="12" t="s">
        <v>41</v>
      </c>
      <c r="E41" s="36" t="s">
        <v>17</v>
      </c>
      <c r="F41" s="33">
        <v>1148</v>
      </c>
      <c r="G41" s="20">
        <v>1.7</v>
      </c>
      <c r="H41">
        <v>6.1</v>
      </c>
      <c r="I41">
        <v>-7.2</v>
      </c>
      <c r="J41" t="s">
        <v>125</v>
      </c>
    </row>
    <row r="42" spans="1:11">
      <c r="A42" s="10">
        <v>41358</v>
      </c>
      <c r="B42" s="11" t="s">
        <v>81</v>
      </c>
      <c r="C42" s="12">
        <v>5</v>
      </c>
      <c r="D42" s="12" t="s">
        <v>41</v>
      </c>
      <c r="E42" s="36" t="s">
        <v>17</v>
      </c>
      <c r="F42" s="33">
        <v>1346</v>
      </c>
      <c r="G42" s="20">
        <v>2.9</v>
      </c>
      <c r="H42">
        <v>6.1</v>
      </c>
      <c r="I42">
        <v>-7.2</v>
      </c>
      <c r="J42" t="s">
        <v>125</v>
      </c>
    </row>
    <row r="43" spans="1:11">
      <c r="A43" s="10">
        <v>41358</v>
      </c>
      <c r="B43" s="11" t="s">
        <v>81</v>
      </c>
      <c r="C43" s="12">
        <v>5</v>
      </c>
      <c r="D43" s="12" t="s">
        <v>41</v>
      </c>
      <c r="E43" s="36" t="s">
        <v>26</v>
      </c>
      <c r="F43" s="33">
        <v>1138</v>
      </c>
      <c r="G43" s="20">
        <v>2.2000000000000002</v>
      </c>
      <c r="H43">
        <v>6.1</v>
      </c>
      <c r="I43">
        <v>-7.2</v>
      </c>
      <c r="J43" t="s">
        <v>125</v>
      </c>
    </row>
    <row r="44" spans="1:11">
      <c r="A44" s="10">
        <v>41358</v>
      </c>
      <c r="B44" s="11" t="s">
        <v>81</v>
      </c>
      <c r="C44" s="12">
        <v>5</v>
      </c>
      <c r="D44" s="12" t="s">
        <v>41</v>
      </c>
      <c r="E44" s="36" t="s">
        <v>26</v>
      </c>
      <c r="F44" s="33">
        <v>1139</v>
      </c>
      <c r="G44" s="20">
        <v>2.1</v>
      </c>
      <c r="H44">
        <v>6.1</v>
      </c>
      <c r="I44">
        <v>-7.2</v>
      </c>
      <c r="J44" t="s">
        <v>125</v>
      </c>
    </row>
    <row r="45" spans="1:11">
      <c r="A45" s="10">
        <v>41358</v>
      </c>
      <c r="B45" s="11" t="s">
        <v>81</v>
      </c>
      <c r="C45" s="12">
        <v>5</v>
      </c>
      <c r="D45" s="12" t="s">
        <v>41</v>
      </c>
      <c r="E45" s="36" t="s">
        <v>26</v>
      </c>
      <c r="F45" s="33">
        <v>1352</v>
      </c>
      <c r="G45" s="20">
        <v>2.2000000000000002</v>
      </c>
      <c r="H45">
        <v>6.1</v>
      </c>
      <c r="I45">
        <v>-7.2</v>
      </c>
      <c r="J45" t="s">
        <v>125</v>
      </c>
    </row>
    <row r="46" spans="1:11">
      <c r="A46" s="10">
        <v>41358</v>
      </c>
      <c r="B46" s="11" t="s">
        <v>81</v>
      </c>
      <c r="C46" s="12">
        <v>5</v>
      </c>
      <c r="D46" s="12" t="s">
        <v>41</v>
      </c>
      <c r="E46" s="36" t="s">
        <v>26</v>
      </c>
      <c r="F46" s="33">
        <v>1353</v>
      </c>
      <c r="G46" s="20">
        <v>1.8</v>
      </c>
      <c r="H46">
        <v>6.1</v>
      </c>
      <c r="I46">
        <v>-7.2</v>
      </c>
      <c r="J46" t="s">
        <v>125</v>
      </c>
    </row>
    <row r="47" spans="1:11">
      <c r="A47" s="10">
        <v>41358</v>
      </c>
      <c r="B47" s="11" t="s">
        <v>81</v>
      </c>
      <c r="C47" s="12">
        <v>5</v>
      </c>
      <c r="D47" s="12" t="s">
        <v>41</v>
      </c>
      <c r="E47" s="36" t="s">
        <v>27</v>
      </c>
      <c r="F47" s="33">
        <v>1140</v>
      </c>
      <c r="G47" s="20" t="s">
        <v>52</v>
      </c>
      <c r="H47">
        <v>6.1</v>
      </c>
      <c r="I47">
        <v>-7.2</v>
      </c>
      <c r="J47" t="s">
        <v>125</v>
      </c>
      <c r="K47" t="s">
        <v>126</v>
      </c>
    </row>
    <row r="48" spans="1:11">
      <c r="A48" s="10">
        <v>41358</v>
      </c>
      <c r="B48" s="11" t="s">
        <v>81</v>
      </c>
      <c r="C48" s="12">
        <v>5</v>
      </c>
      <c r="D48" s="12" t="s">
        <v>41</v>
      </c>
      <c r="E48" s="36" t="s">
        <v>27</v>
      </c>
      <c r="F48" s="33">
        <v>1347</v>
      </c>
      <c r="G48" s="20">
        <v>1.8</v>
      </c>
      <c r="H48">
        <v>6.1</v>
      </c>
      <c r="I48">
        <v>-7.2</v>
      </c>
      <c r="J48" t="s">
        <v>125</v>
      </c>
    </row>
    <row r="49" spans="1:11">
      <c r="A49" s="10">
        <v>41358</v>
      </c>
      <c r="B49" s="11" t="s">
        <v>81</v>
      </c>
      <c r="C49" s="12">
        <v>5</v>
      </c>
      <c r="D49" s="12" t="s">
        <v>41</v>
      </c>
      <c r="E49" s="36" t="s">
        <v>27</v>
      </c>
      <c r="F49" s="33">
        <v>1354</v>
      </c>
      <c r="G49" s="20">
        <v>2.2000000000000002</v>
      </c>
      <c r="H49">
        <v>6.1</v>
      </c>
      <c r="I49">
        <v>-7.2</v>
      </c>
      <c r="J49" t="s">
        <v>125</v>
      </c>
    </row>
    <row r="50" spans="1:11">
      <c r="A50" s="10">
        <v>41358</v>
      </c>
      <c r="B50" s="11" t="s">
        <v>81</v>
      </c>
      <c r="C50" s="12">
        <v>5</v>
      </c>
      <c r="D50" s="12" t="s">
        <v>41</v>
      </c>
      <c r="E50" s="36" t="s">
        <v>27</v>
      </c>
      <c r="F50" s="33">
        <v>1356</v>
      </c>
      <c r="G50" s="20">
        <v>2.2999999999999998</v>
      </c>
      <c r="H50">
        <v>6.1</v>
      </c>
      <c r="I50">
        <v>-7.2</v>
      </c>
      <c r="J50" t="s">
        <v>125</v>
      </c>
    </row>
    <row r="51" spans="1:11">
      <c r="A51" s="10">
        <v>41358</v>
      </c>
      <c r="B51" s="11" t="s">
        <v>81</v>
      </c>
      <c r="C51" s="12">
        <v>5</v>
      </c>
      <c r="D51" s="12" t="s">
        <v>41</v>
      </c>
      <c r="E51" s="36" t="s">
        <v>27</v>
      </c>
      <c r="F51" s="33">
        <v>1364</v>
      </c>
      <c r="G51" s="20">
        <v>2.1</v>
      </c>
      <c r="H51">
        <v>6.1</v>
      </c>
      <c r="I51">
        <v>-7.2</v>
      </c>
      <c r="J51" t="s">
        <v>125</v>
      </c>
    </row>
    <row r="52" spans="1:11">
      <c r="A52" s="10">
        <v>41358</v>
      </c>
      <c r="B52" s="11" t="s">
        <v>81</v>
      </c>
      <c r="C52" s="12">
        <v>5</v>
      </c>
      <c r="D52" s="12" t="s">
        <v>41</v>
      </c>
      <c r="E52" s="36" t="s">
        <v>18</v>
      </c>
      <c r="F52" s="33">
        <v>1145</v>
      </c>
      <c r="G52" s="20">
        <v>1.8</v>
      </c>
      <c r="H52">
        <v>6.1</v>
      </c>
      <c r="I52">
        <v>-7.2</v>
      </c>
      <c r="J52" t="s">
        <v>125</v>
      </c>
    </row>
    <row r="53" spans="1:11">
      <c r="A53" s="10">
        <v>41358</v>
      </c>
      <c r="B53" s="11" t="s">
        <v>81</v>
      </c>
      <c r="C53" s="12">
        <v>5</v>
      </c>
      <c r="D53" s="12" t="s">
        <v>41</v>
      </c>
      <c r="E53" s="36" t="s">
        <v>18</v>
      </c>
      <c r="F53" s="33">
        <v>1357</v>
      </c>
      <c r="G53" s="20">
        <v>2.4</v>
      </c>
      <c r="H53">
        <v>6.1</v>
      </c>
      <c r="I53">
        <v>-7.2</v>
      </c>
      <c r="J53" t="s">
        <v>125</v>
      </c>
    </row>
    <row r="54" spans="1:11">
      <c r="A54" s="10">
        <v>41358</v>
      </c>
      <c r="B54" s="11" t="s">
        <v>81</v>
      </c>
      <c r="C54" s="12">
        <v>5</v>
      </c>
      <c r="D54" s="12" t="s">
        <v>41</v>
      </c>
      <c r="E54" s="36" t="s">
        <v>18</v>
      </c>
      <c r="F54" s="33">
        <v>1358</v>
      </c>
      <c r="G54" s="20">
        <v>1.3</v>
      </c>
      <c r="H54">
        <v>6.1</v>
      </c>
      <c r="I54">
        <v>-7.2</v>
      </c>
      <c r="J54" t="s">
        <v>125</v>
      </c>
    </row>
    <row r="55" spans="1:11">
      <c r="A55" s="10">
        <v>41358</v>
      </c>
      <c r="B55" s="11" t="s">
        <v>81</v>
      </c>
      <c r="C55" s="12">
        <v>5</v>
      </c>
      <c r="D55" s="12" t="s">
        <v>41</v>
      </c>
      <c r="E55" s="36" t="s">
        <v>19</v>
      </c>
      <c r="F55" s="33">
        <v>1137</v>
      </c>
      <c r="G55" s="20">
        <v>2.2999999999999998</v>
      </c>
      <c r="H55">
        <v>6.1</v>
      </c>
      <c r="I55">
        <v>-7.2</v>
      </c>
      <c r="J55" t="s">
        <v>125</v>
      </c>
    </row>
    <row r="57" spans="1:11">
      <c r="F57" t="s">
        <v>46</v>
      </c>
      <c r="G57" s="20">
        <f>AVERAGE(G32:G55)</f>
        <v>2.0818181818181816</v>
      </c>
    </row>
    <row r="58" spans="1:11">
      <c r="F58" t="s">
        <v>88</v>
      </c>
      <c r="G58" s="20">
        <f>STDEV(G32:G55)</f>
        <v>0.35407338980494857</v>
      </c>
    </row>
    <row r="61" spans="1:11">
      <c r="A61" s="10">
        <v>41363</v>
      </c>
      <c r="B61" s="11" t="s">
        <v>81</v>
      </c>
      <c r="C61" s="12">
        <v>5</v>
      </c>
      <c r="D61" s="12" t="s">
        <v>41</v>
      </c>
      <c r="E61" s="36" t="s">
        <v>15</v>
      </c>
      <c r="F61" s="33">
        <v>1149</v>
      </c>
      <c r="G61" s="20">
        <v>2.7</v>
      </c>
      <c r="H61">
        <v>13.3</v>
      </c>
      <c r="I61">
        <v>-6.1</v>
      </c>
      <c r="J61" t="s">
        <v>164</v>
      </c>
    </row>
    <row r="62" spans="1:11">
      <c r="A62" s="10">
        <v>41363</v>
      </c>
      <c r="B62" s="11" t="s">
        <v>81</v>
      </c>
      <c r="C62" s="12">
        <v>5</v>
      </c>
      <c r="D62" s="12" t="s">
        <v>41</v>
      </c>
      <c r="E62" s="36" t="s">
        <v>15</v>
      </c>
      <c r="F62" s="33">
        <v>1355</v>
      </c>
      <c r="G62" s="20">
        <v>3.3</v>
      </c>
      <c r="H62">
        <v>13.3</v>
      </c>
      <c r="I62">
        <v>-6.1</v>
      </c>
      <c r="J62" t="s">
        <v>164</v>
      </c>
      <c r="K62" t="s">
        <v>165</v>
      </c>
    </row>
    <row r="63" spans="1:11">
      <c r="A63" s="10">
        <v>41363</v>
      </c>
      <c r="B63" s="11" t="s">
        <v>81</v>
      </c>
      <c r="C63" s="12">
        <v>5</v>
      </c>
      <c r="D63" s="12" t="s">
        <v>41</v>
      </c>
      <c r="E63" s="36" t="s">
        <v>15</v>
      </c>
      <c r="F63" s="33">
        <v>1362</v>
      </c>
      <c r="G63" s="20">
        <v>2.2999999999999998</v>
      </c>
      <c r="H63">
        <v>13.3</v>
      </c>
      <c r="I63">
        <v>-6.1</v>
      </c>
      <c r="J63" t="s">
        <v>164</v>
      </c>
    </row>
    <row r="64" spans="1:11">
      <c r="A64" s="10">
        <v>41363</v>
      </c>
      <c r="B64" s="11" t="s">
        <v>81</v>
      </c>
      <c r="C64" s="12">
        <v>5</v>
      </c>
      <c r="D64" s="12" t="s">
        <v>41</v>
      </c>
      <c r="E64" s="36" t="s">
        <v>16</v>
      </c>
      <c r="F64" s="33">
        <v>1154</v>
      </c>
      <c r="G64" s="20">
        <v>2.2999999999999998</v>
      </c>
      <c r="H64">
        <v>13.3</v>
      </c>
      <c r="I64">
        <v>-6.1</v>
      </c>
      <c r="J64" t="s">
        <v>164</v>
      </c>
      <c r="K64" t="s">
        <v>166</v>
      </c>
    </row>
    <row r="65" spans="1:11">
      <c r="A65" s="10">
        <v>41363</v>
      </c>
      <c r="B65" s="11" t="s">
        <v>81</v>
      </c>
      <c r="C65" s="12">
        <v>5</v>
      </c>
      <c r="D65" s="12" t="s">
        <v>41</v>
      </c>
      <c r="E65" s="36" t="s">
        <v>16</v>
      </c>
      <c r="F65" s="33">
        <v>1152</v>
      </c>
      <c r="G65" s="20">
        <v>2</v>
      </c>
      <c r="H65">
        <v>13.3</v>
      </c>
      <c r="I65">
        <v>-6.1</v>
      </c>
      <c r="J65" t="s">
        <v>164</v>
      </c>
    </row>
    <row r="66" spans="1:11">
      <c r="A66" s="10">
        <v>41363</v>
      </c>
      <c r="B66" s="11" t="s">
        <v>81</v>
      </c>
      <c r="C66" s="12">
        <v>5</v>
      </c>
      <c r="D66" s="12" t="s">
        <v>41</v>
      </c>
      <c r="E66" s="36" t="s">
        <v>16</v>
      </c>
      <c r="F66" s="33">
        <v>1156</v>
      </c>
      <c r="G66" s="20" t="s">
        <v>52</v>
      </c>
      <c r="H66">
        <v>13.3</v>
      </c>
      <c r="I66">
        <v>-6.1</v>
      </c>
      <c r="J66" t="s">
        <v>164</v>
      </c>
      <c r="K66" t="s">
        <v>140</v>
      </c>
    </row>
    <row r="67" spans="1:11">
      <c r="A67" s="10">
        <v>41363</v>
      </c>
      <c r="B67" s="11" t="s">
        <v>81</v>
      </c>
      <c r="C67" s="12">
        <v>5</v>
      </c>
      <c r="D67" s="12" t="s">
        <v>41</v>
      </c>
      <c r="E67" s="36" t="s">
        <v>16</v>
      </c>
      <c r="F67" s="33">
        <v>1159</v>
      </c>
      <c r="G67" s="20">
        <v>2.5</v>
      </c>
      <c r="H67">
        <v>13.3</v>
      </c>
      <c r="I67">
        <v>-6.1</v>
      </c>
      <c r="J67" t="s">
        <v>164</v>
      </c>
    </row>
    <row r="68" spans="1:11">
      <c r="A68" s="10">
        <v>41363</v>
      </c>
      <c r="B68" s="11" t="s">
        <v>81</v>
      </c>
      <c r="C68" s="12">
        <v>5</v>
      </c>
      <c r="D68" s="12" t="s">
        <v>41</v>
      </c>
      <c r="E68" s="36" t="s">
        <v>17</v>
      </c>
      <c r="F68" s="33">
        <v>1146</v>
      </c>
      <c r="G68" s="20" t="s">
        <v>52</v>
      </c>
      <c r="H68">
        <v>13.3</v>
      </c>
      <c r="I68">
        <v>-6.1</v>
      </c>
      <c r="J68" t="s">
        <v>164</v>
      </c>
      <c r="K68" t="s">
        <v>140</v>
      </c>
    </row>
    <row r="69" spans="1:11">
      <c r="A69" s="10">
        <v>41363</v>
      </c>
      <c r="B69" s="11" t="s">
        <v>81</v>
      </c>
      <c r="C69" s="12">
        <v>5</v>
      </c>
      <c r="D69" s="12" t="s">
        <v>41</v>
      </c>
      <c r="E69" s="36" t="s">
        <v>17</v>
      </c>
      <c r="F69" s="33">
        <v>1147</v>
      </c>
      <c r="G69" s="20" t="s">
        <v>52</v>
      </c>
      <c r="H69">
        <v>13.3</v>
      </c>
      <c r="I69">
        <v>-6.1</v>
      </c>
      <c r="J69" t="s">
        <v>164</v>
      </c>
      <c r="K69" t="s">
        <v>140</v>
      </c>
    </row>
    <row r="70" spans="1:11">
      <c r="A70" s="10">
        <v>41363</v>
      </c>
      <c r="B70" s="11" t="s">
        <v>81</v>
      </c>
      <c r="C70" s="12">
        <v>5</v>
      </c>
      <c r="D70" s="12" t="s">
        <v>41</v>
      </c>
      <c r="E70" s="36" t="s">
        <v>17</v>
      </c>
      <c r="F70" s="33">
        <v>1148</v>
      </c>
      <c r="G70" s="20" t="s">
        <v>52</v>
      </c>
      <c r="H70">
        <v>13.3</v>
      </c>
      <c r="I70">
        <v>-6.1</v>
      </c>
      <c r="J70" t="s">
        <v>164</v>
      </c>
      <c r="K70" t="s">
        <v>140</v>
      </c>
    </row>
    <row r="71" spans="1:11">
      <c r="A71" s="10">
        <v>41363</v>
      </c>
      <c r="B71" s="11" t="s">
        <v>81</v>
      </c>
      <c r="C71" s="12">
        <v>5</v>
      </c>
      <c r="D71" s="12" t="s">
        <v>41</v>
      </c>
      <c r="E71" s="36" t="s">
        <v>17</v>
      </c>
      <c r="F71" s="33">
        <v>1346</v>
      </c>
      <c r="G71" s="20">
        <v>2.9</v>
      </c>
      <c r="H71">
        <v>13.3</v>
      </c>
      <c r="I71">
        <v>-6.1</v>
      </c>
      <c r="J71" t="s">
        <v>164</v>
      </c>
    </row>
    <row r="72" spans="1:11">
      <c r="A72" s="10">
        <v>41363</v>
      </c>
      <c r="B72" s="11" t="s">
        <v>81</v>
      </c>
      <c r="C72" s="12">
        <v>5</v>
      </c>
      <c r="D72" s="12" t="s">
        <v>41</v>
      </c>
      <c r="E72" s="36" t="s">
        <v>26</v>
      </c>
      <c r="F72" s="33">
        <v>1138</v>
      </c>
      <c r="G72" s="20">
        <v>2.6</v>
      </c>
      <c r="H72">
        <v>13.3</v>
      </c>
      <c r="I72">
        <v>-6.1</v>
      </c>
      <c r="J72" t="s">
        <v>164</v>
      </c>
    </row>
    <row r="73" spans="1:11">
      <c r="A73" s="10">
        <v>41363</v>
      </c>
      <c r="B73" s="11" t="s">
        <v>81</v>
      </c>
      <c r="C73" s="12">
        <v>5</v>
      </c>
      <c r="D73" s="12" t="s">
        <v>41</v>
      </c>
      <c r="E73" s="36" t="s">
        <v>26</v>
      </c>
      <c r="F73" s="33">
        <v>1139</v>
      </c>
      <c r="G73" s="20">
        <v>2.2999999999999998</v>
      </c>
      <c r="H73">
        <v>13.3</v>
      </c>
      <c r="I73">
        <v>-6.1</v>
      </c>
      <c r="J73" t="s">
        <v>164</v>
      </c>
    </row>
    <row r="74" spans="1:11">
      <c r="A74" s="10">
        <v>41363</v>
      </c>
      <c r="B74" s="11" t="s">
        <v>81</v>
      </c>
      <c r="C74" s="12">
        <v>5</v>
      </c>
      <c r="D74" s="12" t="s">
        <v>41</v>
      </c>
      <c r="E74" s="36" t="s">
        <v>26</v>
      </c>
      <c r="F74" s="33">
        <v>1352</v>
      </c>
      <c r="G74" s="20">
        <v>2.9</v>
      </c>
      <c r="H74">
        <v>13.3</v>
      </c>
      <c r="I74">
        <v>-6.1</v>
      </c>
      <c r="J74" t="s">
        <v>164</v>
      </c>
    </row>
    <row r="75" spans="1:11">
      <c r="A75" s="10">
        <v>41363</v>
      </c>
      <c r="B75" s="11" t="s">
        <v>81</v>
      </c>
      <c r="C75" s="12">
        <v>5</v>
      </c>
      <c r="D75" s="12" t="s">
        <v>41</v>
      </c>
      <c r="E75" s="36" t="s">
        <v>26</v>
      </c>
      <c r="F75" s="33">
        <v>1353</v>
      </c>
      <c r="G75" s="20" t="s">
        <v>52</v>
      </c>
      <c r="H75">
        <v>13.3</v>
      </c>
      <c r="I75">
        <v>-6.1</v>
      </c>
      <c r="J75" t="s">
        <v>164</v>
      </c>
      <c r="K75" t="s">
        <v>140</v>
      </c>
    </row>
    <row r="76" spans="1:11">
      <c r="A76" s="10">
        <v>41363</v>
      </c>
      <c r="B76" s="11" t="s">
        <v>81</v>
      </c>
      <c r="C76" s="12">
        <v>5</v>
      </c>
      <c r="D76" s="12" t="s">
        <v>41</v>
      </c>
      <c r="E76" s="36" t="s">
        <v>27</v>
      </c>
      <c r="F76" s="33">
        <v>1140</v>
      </c>
      <c r="G76" s="20" t="s">
        <v>52</v>
      </c>
      <c r="H76">
        <v>13.3</v>
      </c>
      <c r="I76">
        <v>-6.1</v>
      </c>
      <c r="J76" t="s">
        <v>164</v>
      </c>
      <c r="K76" t="s">
        <v>140</v>
      </c>
    </row>
    <row r="77" spans="1:11">
      <c r="A77" s="10">
        <v>41363</v>
      </c>
      <c r="B77" s="11" t="s">
        <v>81</v>
      </c>
      <c r="C77" s="12">
        <v>5</v>
      </c>
      <c r="D77" s="12" t="s">
        <v>41</v>
      </c>
      <c r="E77" s="36" t="s">
        <v>27</v>
      </c>
      <c r="F77" s="33">
        <v>1347</v>
      </c>
      <c r="G77" s="20" t="s">
        <v>52</v>
      </c>
      <c r="H77">
        <v>13.3</v>
      </c>
      <c r="I77">
        <v>-6.1</v>
      </c>
      <c r="J77" t="s">
        <v>164</v>
      </c>
      <c r="K77" t="s">
        <v>140</v>
      </c>
    </row>
    <row r="78" spans="1:11">
      <c r="A78" s="10">
        <v>41363</v>
      </c>
      <c r="B78" s="11" t="s">
        <v>81</v>
      </c>
      <c r="C78" s="12">
        <v>5</v>
      </c>
      <c r="D78" s="12" t="s">
        <v>41</v>
      </c>
      <c r="E78" s="36" t="s">
        <v>27</v>
      </c>
      <c r="F78" s="33">
        <v>1354</v>
      </c>
      <c r="G78" s="20">
        <v>2.9</v>
      </c>
      <c r="H78">
        <v>13.3</v>
      </c>
      <c r="I78">
        <v>-6.1</v>
      </c>
      <c r="J78" t="s">
        <v>164</v>
      </c>
    </row>
    <row r="79" spans="1:11">
      <c r="A79" s="10">
        <v>41363</v>
      </c>
      <c r="B79" s="11" t="s">
        <v>81</v>
      </c>
      <c r="C79" s="12">
        <v>5</v>
      </c>
      <c r="D79" s="12" t="s">
        <v>41</v>
      </c>
      <c r="E79" s="36" t="s">
        <v>27</v>
      </c>
      <c r="F79" s="33">
        <v>1356</v>
      </c>
      <c r="G79" s="20">
        <v>2.2999999999999998</v>
      </c>
      <c r="H79">
        <v>13.3</v>
      </c>
      <c r="I79">
        <v>-6.1</v>
      </c>
      <c r="J79" t="s">
        <v>164</v>
      </c>
    </row>
    <row r="80" spans="1:11">
      <c r="A80" s="10">
        <v>41363</v>
      </c>
      <c r="B80" s="11" t="s">
        <v>81</v>
      </c>
      <c r="C80" s="12">
        <v>5</v>
      </c>
      <c r="D80" s="12" t="s">
        <v>41</v>
      </c>
      <c r="E80" s="36" t="s">
        <v>27</v>
      </c>
      <c r="F80" s="33">
        <v>1364</v>
      </c>
      <c r="G80" s="20">
        <v>2.9</v>
      </c>
      <c r="H80">
        <v>13.3</v>
      </c>
      <c r="I80">
        <v>-6.1</v>
      </c>
      <c r="J80" t="s">
        <v>164</v>
      </c>
    </row>
    <row r="81" spans="1:12">
      <c r="A81" s="10">
        <v>41363</v>
      </c>
      <c r="B81" s="11" t="s">
        <v>81</v>
      </c>
      <c r="C81" s="12">
        <v>5</v>
      </c>
      <c r="D81" s="12" t="s">
        <v>41</v>
      </c>
      <c r="E81" s="36" t="s">
        <v>18</v>
      </c>
      <c r="F81" s="33">
        <v>1145</v>
      </c>
      <c r="G81" s="20" t="s">
        <v>52</v>
      </c>
      <c r="H81">
        <v>13.3</v>
      </c>
      <c r="I81">
        <v>-6.1</v>
      </c>
      <c r="J81" t="s">
        <v>164</v>
      </c>
      <c r="K81" t="s">
        <v>140</v>
      </c>
    </row>
    <row r="82" spans="1:12">
      <c r="A82" s="10">
        <v>41363</v>
      </c>
      <c r="B82" s="11" t="s">
        <v>81</v>
      </c>
      <c r="C82" s="12">
        <v>5</v>
      </c>
      <c r="D82" s="12" t="s">
        <v>41</v>
      </c>
      <c r="E82" s="36" t="s">
        <v>18</v>
      </c>
      <c r="F82" s="33">
        <v>1357</v>
      </c>
      <c r="G82" s="20">
        <v>3.2</v>
      </c>
      <c r="H82">
        <v>13.3</v>
      </c>
      <c r="I82">
        <v>-6.1</v>
      </c>
      <c r="J82" t="s">
        <v>164</v>
      </c>
    </row>
    <row r="83" spans="1:12">
      <c r="A83" s="10">
        <v>41363</v>
      </c>
      <c r="B83" s="11" t="s">
        <v>81</v>
      </c>
      <c r="C83" s="12">
        <v>5</v>
      </c>
      <c r="D83" s="12" t="s">
        <v>41</v>
      </c>
      <c r="E83" s="36" t="s">
        <v>18</v>
      </c>
      <c r="F83" s="33">
        <v>1358</v>
      </c>
      <c r="G83" s="20">
        <v>3.2</v>
      </c>
      <c r="H83">
        <v>13.3</v>
      </c>
      <c r="I83">
        <v>-6.1</v>
      </c>
      <c r="J83" t="s">
        <v>164</v>
      </c>
    </row>
    <row r="84" spans="1:12">
      <c r="A84" s="10">
        <v>41363</v>
      </c>
      <c r="B84" s="11" t="s">
        <v>81</v>
      </c>
      <c r="C84" s="12">
        <v>5</v>
      </c>
      <c r="D84" s="12" t="s">
        <v>41</v>
      </c>
      <c r="E84" s="36" t="s">
        <v>19</v>
      </c>
      <c r="F84" s="33">
        <v>1137</v>
      </c>
      <c r="G84" s="20">
        <v>3.2</v>
      </c>
      <c r="H84">
        <v>13.3</v>
      </c>
      <c r="I84">
        <v>-6.1</v>
      </c>
      <c r="J84" t="s">
        <v>164</v>
      </c>
    </row>
    <row r="86" spans="1:12">
      <c r="F86" t="s">
        <v>46</v>
      </c>
      <c r="G86" s="20">
        <f>AVERAGE(G61:G84)</f>
        <v>2.7187500000000004</v>
      </c>
    </row>
    <row r="87" spans="1:12">
      <c r="F87" t="s">
        <v>88</v>
      </c>
      <c r="G87" s="20">
        <f>STDEV(G61:G84)</f>
        <v>0.40368097965265964</v>
      </c>
    </row>
    <row r="90" spans="1:12">
      <c r="B90" s="1"/>
      <c r="C90" s="89" t="s">
        <v>0</v>
      </c>
      <c r="D90" s="90"/>
      <c r="E90" s="2" t="s">
        <v>1</v>
      </c>
      <c r="G90" s="44"/>
      <c r="H90" s="89" t="s">
        <v>6</v>
      </c>
      <c r="I90" s="90"/>
      <c r="J90" s="1"/>
      <c r="K90" s="1"/>
    </row>
    <row r="91" spans="1:12" ht="30" customHeight="1">
      <c r="A91" s="7" t="s">
        <v>8</v>
      </c>
      <c r="B91" s="3" t="s">
        <v>2</v>
      </c>
      <c r="C91" s="4" t="s">
        <v>3</v>
      </c>
      <c r="D91" s="5" t="s">
        <v>4</v>
      </c>
      <c r="E91" s="6" t="s">
        <v>0</v>
      </c>
      <c r="F91" s="3" t="s">
        <v>5</v>
      </c>
      <c r="G91" s="47">
        <v>41343</v>
      </c>
      <c r="H91" s="47">
        <v>41358</v>
      </c>
      <c r="I91" s="48">
        <v>41363</v>
      </c>
      <c r="J91" s="6" t="s">
        <v>173</v>
      </c>
      <c r="K91" s="6" t="s">
        <v>183</v>
      </c>
    </row>
    <row r="92" spans="1:12">
      <c r="A92" s="10">
        <v>41343</v>
      </c>
      <c r="B92" s="11" t="s">
        <v>81</v>
      </c>
      <c r="C92" s="12">
        <v>5</v>
      </c>
      <c r="D92" s="12" t="s">
        <v>41</v>
      </c>
      <c r="E92" s="36" t="s">
        <v>15</v>
      </c>
      <c r="F92" s="33">
        <v>1149</v>
      </c>
      <c r="G92" s="20">
        <v>3.3</v>
      </c>
      <c r="H92" s="20">
        <v>2.2999999999999998</v>
      </c>
      <c r="I92" s="20">
        <v>2.7</v>
      </c>
      <c r="J92" s="20">
        <f>AVERAGE(G92:I92)</f>
        <v>2.7666666666666671</v>
      </c>
      <c r="K92" s="61">
        <v>13.1</v>
      </c>
      <c r="L92" s="62"/>
    </row>
    <row r="93" spans="1:12">
      <c r="A93" s="10">
        <v>41343</v>
      </c>
      <c r="B93" s="11" t="s">
        <v>81</v>
      </c>
      <c r="C93" s="12">
        <v>5</v>
      </c>
      <c r="D93" s="12" t="s">
        <v>41</v>
      </c>
      <c r="E93" s="36" t="s">
        <v>15</v>
      </c>
      <c r="F93" s="33">
        <v>1355</v>
      </c>
      <c r="G93" s="20">
        <v>2.4</v>
      </c>
      <c r="H93" s="20">
        <v>2.5</v>
      </c>
      <c r="I93" s="20">
        <v>3.3</v>
      </c>
      <c r="J93" s="20">
        <f t="shared" ref="J93:J115" si="0">AVERAGE(G93:I93)</f>
        <v>2.7333333333333329</v>
      </c>
      <c r="K93" s="61">
        <v>31.8</v>
      </c>
      <c r="L93" s="62"/>
    </row>
    <row r="94" spans="1:12">
      <c r="A94" s="10">
        <v>41343</v>
      </c>
      <c r="B94" s="11" t="s">
        <v>81</v>
      </c>
      <c r="C94" s="12">
        <v>5</v>
      </c>
      <c r="D94" s="12" t="s">
        <v>41</v>
      </c>
      <c r="E94" s="36" t="s">
        <v>15</v>
      </c>
      <c r="F94" s="33">
        <v>1362</v>
      </c>
      <c r="G94" s="20">
        <v>2.5</v>
      </c>
      <c r="H94" s="20">
        <v>1.6</v>
      </c>
      <c r="I94" s="20">
        <v>2.2999999999999998</v>
      </c>
      <c r="J94" s="20">
        <f t="shared" si="0"/>
        <v>2.1333333333333333</v>
      </c>
      <c r="K94" s="61">
        <v>41</v>
      </c>
      <c r="L94" s="62"/>
    </row>
    <row r="95" spans="1:12">
      <c r="A95" s="10">
        <v>41343</v>
      </c>
      <c r="B95" s="11" t="s">
        <v>81</v>
      </c>
      <c r="C95" s="12">
        <v>5</v>
      </c>
      <c r="D95" s="12" t="s">
        <v>41</v>
      </c>
      <c r="E95" s="36" t="s">
        <v>16</v>
      </c>
      <c r="F95" s="33">
        <v>1154</v>
      </c>
      <c r="G95" s="20">
        <v>1.7</v>
      </c>
      <c r="H95" s="20">
        <v>1.8</v>
      </c>
      <c r="I95" s="20">
        <v>2.2999999999999998</v>
      </c>
      <c r="J95" s="20">
        <f t="shared" si="0"/>
        <v>1.9333333333333333</v>
      </c>
      <c r="K95" s="61">
        <v>31.1</v>
      </c>
      <c r="L95" s="62"/>
    </row>
    <row r="96" spans="1:12">
      <c r="A96" s="10">
        <v>41343</v>
      </c>
      <c r="B96" s="11" t="s">
        <v>81</v>
      </c>
      <c r="C96" s="12">
        <v>5</v>
      </c>
      <c r="D96" s="12" t="s">
        <v>41</v>
      </c>
      <c r="E96" s="36" t="s">
        <v>16</v>
      </c>
      <c r="F96" s="33">
        <v>1152</v>
      </c>
      <c r="G96" s="20" t="s">
        <v>52</v>
      </c>
      <c r="H96" s="20">
        <v>2.1</v>
      </c>
      <c r="I96" s="20">
        <v>2</v>
      </c>
      <c r="J96" s="20">
        <f t="shared" si="0"/>
        <v>2.0499999999999998</v>
      </c>
      <c r="K96" s="61">
        <v>28</v>
      </c>
      <c r="L96" s="62"/>
    </row>
    <row r="97" spans="1:12">
      <c r="A97" s="10">
        <v>41343</v>
      </c>
      <c r="B97" s="11" t="s">
        <v>81</v>
      </c>
      <c r="C97" s="12">
        <v>5</v>
      </c>
      <c r="D97" s="12" t="s">
        <v>41</v>
      </c>
      <c r="E97" s="36" t="s">
        <v>16</v>
      </c>
      <c r="F97" s="33">
        <v>1156</v>
      </c>
      <c r="G97" s="20">
        <v>2.4</v>
      </c>
      <c r="H97" s="20">
        <v>2.4</v>
      </c>
      <c r="I97" s="20" t="s">
        <v>52</v>
      </c>
      <c r="J97" s="20">
        <f t="shared" si="0"/>
        <v>2.4</v>
      </c>
      <c r="K97" s="61">
        <v>40.299999999999997</v>
      </c>
      <c r="L97" s="62"/>
    </row>
    <row r="98" spans="1:12">
      <c r="A98" s="10">
        <v>41343</v>
      </c>
      <c r="B98" s="11" t="s">
        <v>81</v>
      </c>
      <c r="C98" s="12">
        <v>5</v>
      </c>
      <c r="D98" s="12" t="s">
        <v>41</v>
      </c>
      <c r="E98" s="36" t="s">
        <v>16</v>
      </c>
      <c r="F98" s="33">
        <v>1159</v>
      </c>
      <c r="G98" s="20">
        <v>2</v>
      </c>
      <c r="H98" s="20">
        <v>2.2000000000000002</v>
      </c>
      <c r="I98" s="20">
        <v>2.5</v>
      </c>
      <c r="J98" s="20">
        <f t="shared" si="0"/>
        <v>2.2333333333333334</v>
      </c>
      <c r="K98" s="61">
        <v>30.8</v>
      </c>
      <c r="L98" s="62"/>
    </row>
    <row r="99" spans="1:12">
      <c r="A99" s="10">
        <v>41343</v>
      </c>
      <c r="B99" s="11" t="s">
        <v>81</v>
      </c>
      <c r="C99" s="12">
        <v>5</v>
      </c>
      <c r="D99" s="12" t="s">
        <v>41</v>
      </c>
      <c r="E99" s="36" t="s">
        <v>17</v>
      </c>
      <c r="F99" s="33">
        <v>1146</v>
      </c>
      <c r="G99" s="20">
        <v>1.9</v>
      </c>
      <c r="H99" s="20" t="s">
        <v>52</v>
      </c>
      <c r="I99" s="20" t="s">
        <v>52</v>
      </c>
      <c r="J99" s="20">
        <f t="shared" si="0"/>
        <v>1.9</v>
      </c>
      <c r="K99" s="61">
        <v>33</v>
      </c>
      <c r="L99" s="62"/>
    </row>
    <row r="100" spans="1:12">
      <c r="A100" s="10">
        <v>41343</v>
      </c>
      <c r="B100" s="11" t="s">
        <v>81</v>
      </c>
      <c r="C100" s="12">
        <v>5</v>
      </c>
      <c r="D100" s="12" t="s">
        <v>41</v>
      </c>
      <c r="E100" s="36" t="s">
        <v>17</v>
      </c>
      <c r="F100" s="33">
        <v>1147</v>
      </c>
      <c r="G100" s="20">
        <v>2</v>
      </c>
      <c r="H100" s="20">
        <v>1.8</v>
      </c>
      <c r="I100" s="20" t="s">
        <v>52</v>
      </c>
      <c r="J100" s="20">
        <f t="shared" si="0"/>
        <v>1.9</v>
      </c>
      <c r="K100" s="61">
        <v>34.5</v>
      </c>
      <c r="L100" s="62"/>
    </row>
    <row r="101" spans="1:12">
      <c r="A101" s="10">
        <v>41343</v>
      </c>
      <c r="B101" s="11" t="s">
        <v>81</v>
      </c>
      <c r="C101" s="12">
        <v>5</v>
      </c>
      <c r="D101" s="12" t="s">
        <v>41</v>
      </c>
      <c r="E101" s="36" t="s">
        <v>17</v>
      </c>
      <c r="F101" s="33">
        <v>1148</v>
      </c>
      <c r="G101" s="20" t="s">
        <v>52</v>
      </c>
      <c r="H101" s="20">
        <v>1.7</v>
      </c>
      <c r="I101" s="20" t="s">
        <v>52</v>
      </c>
      <c r="J101" s="20">
        <f t="shared" si="0"/>
        <v>1.7</v>
      </c>
      <c r="K101" s="61">
        <v>28</v>
      </c>
      <c r="L101" s="62"/>
    </row>
    <row r="102" spans="1:12">
      <c r="A102" s="10">
        <v>41343</v>
      </c>
      <c r="B102" s="11" t="s">
        <v>81</v>
      </c>
      <c r="C102" s="12">
        <v>5</v>
      </c>
      <c r="D102" s="12" t="s">
        <v>41</v>
      </c>
      <c r="E102" s="36" t="s">
        <v>17</v>
      </c>
      <c r="F102" s="33">
        <v>1346</v>
      </c>
      <c r="G102" s="20" t="s">
        <v>52</v>
      </c>
      <c r="H102" s="20">
        <v>2.9</v>
      </c>
      <c r="I102" s="20">
        <v>2.9</v>
      </c>
      <c r="J102" s="20">
        <f t="shared" si="0"/>
        <v>2.9</v>
      </c>
      <c r="K102" s="61">
        <v>36.5</v>
      </c>
      <c r="L102" s="62"/>
    </row>
    <row r="103" spans="1:12">
      <c r="A103" s="10">
        <v>41343</v>
      </c>
      <c r="B103" s="11" t="s">
        <v>81</v>
      </c>
      <c r="C103" s="12">
        <v>5</v>
      </c>
      <c r="D103" s="12" t="s">
        <v>41</v>
      </c>
      <c r="E103" s="36" t="s">
        <v>26</v>
      </c>
      <c r="F103" s="33">
        <v>1138</v>
      </c>
      <c r="G103" s="20">
        <v>2.1</v>
      </c>
      <c r="H103" s="20">
        <v>2.2000000000000002</v>
      </c>
      <c r="I103" s="20">
        <v>2.6</v>
      </c>
      <c r="J103" s="20">
        <f t="shared" si="0"/>
        <v>2.3000000000000003</v>
      </c>
      <c r="K103" s="61">
        <v>30.9</v>
      </c>
      <c r="L103" s="62"/>
    </row>
    <row r="104" spans="1:12">
      <c r="A104" s="10">
        <v>41343</v>
      </c>
      <c r="B104" s="11" t="s">
        <v>81</v>
      </c>
      <c r="C104" s="12">
        <v>5</v>
      </c>
      <c r="D104" s="12" t="s">
        <v>41</v>
      </c>
      <c r="E104" s="36" t="s">
        <v>26</v>
      </c>
      <c r="F104" s="33">
        <v>1139</v>
      </c>
      <c r="G104" s="20">
        <v>1.9</v>
      </c>
      <c r="H104" s="20">
        <v>2.1</v>
      </c>
      <c r="I104" s="20">
        <v>2.2999999999999998</v>
      </c>
      <c r="J104" s="20">
        <f t="shared" si="0"/>
        <v>2.1</v>
      </c>
      <c r="K104" s="61">
        <v>35.6</v>
      </c>
      <c r="L104" s="62"/>
    </row>
    <row r="105" spans="1:12">
      <c r="A105" s="10">
        <v>41343</v>
      </c>
      <c r="B105" s="11" t="s">
        <v>81</v>
      </c>
      <c r="C105" s="12">
        <v>5</v>
      </c>
      <c r="D105" s="12" t="s">
        <v>41</v>
      </c>
      <c r="E105" s="36" t="s">
        <v>26</v>
      </c>
      <c r="F105" s="33">
        <v>1352</v>
      </c>
      <c r="G105" s="20">
        <v>2.2000000000000002</v>
      </c>
      <c r="H105" s="20">
        <v>2.2000000000000002</v>
      </c>
      <c r="I105" s="20">
        <v>2.9</v>
      </c>
      <c r="J105" s="20">
        <f t="shared" si="0"/>
        <v>2.4333333333333336</v>
      </c>
      <c r="K105" s="61">
        <v>29</v>
      </c>
      <c r="L105" s="62"/>
    </row>
    <row r="106" spans="1:12">
      <c r="A106" s="10">
        <v>41343</v>
      </c>
      <c r="B106" s="11" t="s">
        <v>81</v>
      </c>
      <c r="C106" s="12">
        <v>5</v>
      </c>
      <c r="D106" s="12" t="s">
        <v>41</v>
      </c>
      <c r="E106" s="36" t="s">
        <v>26</v>
      </c>
      <c r="F106" s="33">
        <v>1353</v>
      </c>
      <c r="G106" s="20">
        <v>2.1</v>
      </c>
      <c r="H106" s="20">
        <v>1.8</v>
      </c>
      <c r="I106" s="20" t="s">
        <v>52</v>
      </c>
      <c r="J106" s="20">
        <f t="shared" si="0"/>
        <v>1.9500000000000002</v>
      </c>
      <c r="K106" s="61">
        <v>28.3</v>
      </c>
      <c r="L106" s="62"/>
    </row>
    <row r="107" spans="1:12">
      <c r="A107" s="10">
        <v>41343</v>
      </c>
      <c r="B107" s="11" t="s">
        <v>81</v>
      </c>
      <c r="C107" s="12">
        <v>5</v>
      </c>
      <c r="D107" s="12" t="s">
        <v>41</v>
      </c>
      <c r="E107" s="36" t="s">
        <v>27</v>
      </c>
      <c r="F107" s="33">
        <v>1140</v>
      </c>
      <c r="G107" s="20">
        <v>1.7</v>
      </c>
      <c r="H107" s="20" t="s">
        <v>52</v>
      </c>
      <c r="I107" s="20" t="s">
        <v>52</v>
      </c>
      <c r="J107" s="20">
        <f t="shared" si="0"/>
        <v>1.7</v>
      </c>
      <c r="K107" s="61">
        <v>34</v>
      </c>
      <c r="L107" s="62"/>
    </row>
    <row r="108" spans="1:12">
      <c r="A108" s="10">
        <v>41343</v>
      </c>
      <c r="B108" s="11" t="s">
        <v>81</v>
      </c>
      <c r="C108" s="12">
        <v>5</v>
      </c>
      <c r="D108" s="12" t="s">
        <v>41</v>
      </c>
      <c r="E108" s="36" t="s">
        <v>27</v>
      </c>
      <c r="F108" s="33">
        <v>1347</v>
      </c>
      <c r="G108" s="20" t="s">
        <v>52</v>
      </c>
      <c r="H108" s="20">
        <v>1.8</v>
      </c>
      <c r="I108" s="20" t="s">
        <v>52</v>
      </c>
      <c r="J108" s="20">
        <f t="shared" si="0"/>
        <v>1.8</v>
      </c>
      <c r="K108" s="61">
        <v>24.9</v>
      </c>
      <c r="L108" s="62"/>
    </row>
    <row r="109" spans="1:12">
      <c r="A109" s="10">
        <v>41343</v>
      </c>
      <c r="B109" s="11" t="s">
        <v>81</v>
      </c>
      <c r="C109" s="12">
        <v>5</v>
      </c>
      <c r="D109" s="12" t="s">
        <v>41</v>
      </c>
      <c r="E109" s="36" t="s">
        <v>27</v>
      </c>
      <c r="F109" s="33">
        <v>1354</v>
      </c>
      <c r="G109" s="20">
        <v>2.2999999999999998</v>
      </c>
      <c r="H109" s="20">
        <v>2.2000000000000002</v>
      </c>
      <c r="I109" s="20">
        <v>2.9</v>
      </c>
      <c r="J109" s="20">
        <f t="shared" si="0"/>
        <v>2.4666666666666668</v>
      </c>
      <c r="K109" s="61">
        <v>24.1</v>
      </c>
      <c r="L109" s="62"/>
    </row>
    <row r="110" spans="1:12">
      <c r="A110" s="10">
        <v>41343</v>
      </c>
      <c r="B110" s="11" t="s">
        <v>81</v>
      </c>
      <c r="C110" s="12">
        <v>5</v>
      </c>
      <c r="D110" s="12" t="s">
        <v>41</v>
      </c>
      <c r="E110" s="36" t="s">
        <v>27</v>
      </c>
      <c r="F110" s="33">
        <v>1356</v>
      </c>
      <c r="G110" s="20">
        <v>1.8</v>
      </c>
      <c r="H110" s="20">
        <v>2.2999999999999998</v>
      </c>
      <c r="I110" s="20">
        <v>2.2999999999999998</v>
      </c>
      <c r="J110" s="20">
        <f t="shared" si="0"/>
        <v>2.1333333333333333</v>
      </c>
      <c r="K110" s="61">
        <v>31.3</v>
      </c>
      <c r="L110" s="62"/>
    </row>
    <row r="111" spans="1:12">
      <c r="A111" s="10">
        <v>41343</v>
      </c>
      <c r="B111" s="11" t="s">
        <v>81</v>
      </c>
      <c r="C111" s="12">
        <v>5</v>
      </c>
      <c r="D111" s="12" t="s">
        <v>41</v>
      </c>
      <c r="E111" s="36" t="s">
        <v>27</v>
      </c>
      <c r="F111" s="33">
        <v>1364</v>
      </c>
      <c r="G111" s="20">
        <v>1.9</v>
      </c>
      <c r="H111" s="20">
        <v>2.1</v>
      </c>
      <c r="I111" s="20">
        <v>2.9</v>
      </c>
      <c r="J111" s="20">
        <f t="shared" si="0"/>
        <v>2.3000000000000003</v>
      </c>
      <c r="K111" s="61">
        <v>36.299999999999997</v>
      </c>
      <c r="L111" s="62"/>
    </row>
    <row r="112" spans="1:12">
      <c r="A112" s="10">
        <v>41343</v>
      </c>
      <c r="B112" s="11" t="s">
        <v>81</v>
      </c>
      <c r="C112" s="12">
        <v>5</v>
      </c>
      <c r="D112" s="12" t="s">
        <v>41</v>
      </c>
      <c r="E112" s="36" t="s">
        <v>18</v>
      </c>
      <c r="F112" s="33">
        <v>1145</v>
      </c>
      <c r="G112" s="20">
        <v>2.1</v>
      </c>
      <c r="H112" s="20">
        <v>1.8</v>
      </c>
      <c r="I112" s="20" t="s">
        <v>52</v>
      </c>
      <c r="J112" s="20">
        <f t="shared" si="0"/>
        <v>1.9500000000000002</v>
      </c>
      <c r="K112" s="61">
        <v>18.899999999999999</v>
      </c>
      <c r="L112" s="62"/>
    </row>
    <row r="113" spans="1:12">
      <c r="A113" s="10">
        <v>41343</v>
      </c>
      <c r="B113" s="11" t="s">
        <v>81</v>
      </c>
      <c r="C113" s="12">
        <v>5</v>
      </c>
      <c r="D113" s="12" t="s">
        <v>41</v>
      </c>
      <c r="E113" s="36" t="s">
        <v>18</v>
      </c>
      <c r="F113" s="33">
        <v>1357</v>
      </c>
      <c r="G113" s="20" t="s">
        <v>52</v>
      </c>
      <c r="H113" s="20">
        <v>2.4</v>
      </c>
      <c r="I113" s="20">
        <v>3.2</v>
      </c>
      <c r="J113" s="20">
        <f t="shared" si="0"/>
        <v>2.8</v>
      </c>
      <c r="K113" s="61">
        <v>32</v>
      </c>
      <c r="L113" s="62"/>
    </row>
    <row r="114" spans="1:12">
      <c r="A114" s="10">
        <v>41343</v>
      </c>
      <c r="B114" s="11" t="s">
        <v>81</v>
      </c>
      <c r="C114" s="12">
        <v>5</v>
      </c>
      <c r="D114" s="12" t="s">
        <v>41</v>
      </c>
      <c r="E114" s="36" t="s">
        <v>18</v>
      </c>
      <c r="F114" s="33">
        <v>1358</v>
      </c>
      <c r="G114" s="20" t="s">
        <v>52</v>
      </c>
      <c r="H114" s="20">
        <v>1.3</v>
      </c>
      <c r="I114" s="20">
        <v>3.2</v>
      </c>
      <c r="J114" s="20">
        <f t="shared" si="0"/>
        <v>2.25</v>
      </c>
      <c r="K114" s="61">
        <v>36.4</v>
      </c>
      <c r="L114" s="62"/>
    </row>
    <row r="115" spans="1:12">
      <c r="A115" s="10">
        <v>41343</v>
      </c>
      <c r="B115" s="11" t="s">
        <v>81</v>
      </c>
      <c r="C115" s="12">
        <v>5</v>
      </c>
      <c r="D115" s="12" t="s">
        <v>41</v>
      </c>
      <c r="E115" s="36" t="s">
        <v>19</v>
      </c>
      <c r="F115" s="33">
        <v>1137</v>
      </c>
      <c r="G115" s="20">
        <v>2.6</v>
      </c>
      <c r="H115" s="20">
        <v>2.2999999999999998</v>
      </c>
      <c r="I115" s="20">
        <v>3.2</v>
      </c>
      <c r="J115" s="20">
        <f t="shared" si="0"/>
        <v>2.7000000000000006</v>
      </c>
      <c r="K115" s="61">
        <v>40.5</v>
      </c>
      <c r="L115" s="62"/>
    </row>
    <row r="117" spans="1:12">
      <c r="I117" t="s">
        <v>170</v>
      </c>
      <c r="J117" s="20">
        <f>AVERAGE(J92:J115)</f>
        <v>2.2305555555555556</v>
      </c>
    </row>
  </sheetData>
  <mergeCells count="4">
    <mergeCell ref="C1:D1"/>
    <mergeCell ref="H1:I1"/>
    <mergeCell ref="C90:D90"/>
    <mergeCell ref="H90:I90"/>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L68"/>
  <sheetViews>
    <sheetView topLeftCell="A33" workbookViewId="0">
      <selection activeCell="G50" sqref="G50"/>
    </sheetView>
  </sheetViews>
  <sheetFormatPr defaultRowHeight="15"/>
  <cols>
    <col min="1" max="1" width="9.7109375" bestFit="1" customWidth="1"/>
    <col min="7" max="7" width="12"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89</v>
      </c>
      <c r="C3" s="12">
        <v>3</v>
      </c>
      <c r="D3" s="12" t="s">
        <v>25</v>
      </c>
      <c r="E3" s="25" t="s">
        <v>15</v>
      </c>
      <c r="F3" s="24">
        <v>8322</v>
      </c>
      <c r="G3" t="s">
        <v>52</v>
      </c>
      <c r="H3">
        <v>9.4</v>
      </c>
      <c r="I3">
        <v>-7.2</v>
      </c>
      <c r="J3" t="s">
        <v>76</v>
      </c>
      <c r="K3" t="s">
        <v>66</v>
      </c>
    </row>
    <row r="4" spans="1:11">
      <c r="A4" s="10">
        <v>41343</v>
      </c>
      <c r="B4" s="11" t="s">
        <v>89</v>
      </c>
      <c r="C4" s="12">
        <v>3</v>
      </c>
      <c r="D4" s="12" t="s">
        <v>25</v>
      </c>
      <c r="E4" s="23" t="s">
        <v>16</v>
      </c>
      <c r="F4" s="24">
        <v>8307</v>
      </c>
      <c r="G4">
        <v>2.4</v>
      </c>
      <c r="H4">
        <v>9.4</v>
      </c>
      <c r="I4">
        <v>-7.2</v>
      </c>
      <c r="J4" t="s">
        <v>76</v>
      </c>
    </row>
    <row r="5" spans="1:11">
      <c r="A5" s="10">
        <v>41343</v>
      </c>
      <c r="B5" s="11" t="s">
        <v>89</v>
      </c>
      <c r="C5" s="12">
        <v>3</v>
      </c>
      <c r="D5" s="12" t="s">
        <v>25</v>
      </c>
      <c r="E5" s="23" t="s">
        <v>16</v>
      </c>
      <c r="F5" s="24">
        <v>8312</v>
      </c>
      <c r="G5">
        <v>1.7</v>
      </c>
      <c r="H5">
        <v>9.4</v>
      </c>
      <c r="I5">
        <v>-7.2</v>
      </c>
      <c r="J5" t="s">
        <v>76</v>
      </c>
    </row>
    <row r="6" spans="1:11">
      <c r="A6" s="10">
        <v>41343</v>
      </c>
      <c r="B6" s="11" t="s">
        <v>89</v>
      </c>
      <c r="C6" s="12">
        <v>3</v>
      </c>
      <c r="D6" s="12" t="s">
        <v>25</v>
      </c>
      <c r="E6" s="23" t="s">
        <v>16</v>
      </c>
      <c r="F6" s="24">
        <v>8313</v>
      </c>
      <c r="G6">
        <v>2.2999999999999998</v>
      </c>
      <c r="H6">
        <v>9.4</v>
      </c>
      <c r="I6">
        <v>-7.2</v>
      </c>
      <c r="J6" t="s">
        <v>76</v>
      </c>
    </row>
    <row r="7" spans="1:11">
      <c r="A7" s="10">
        <v>41343</v>
      </c>
      <c r="B7" s="11" t="s">
        <v>89</v>
      </c>
      <c r="C7" s="12">
        <v>3</v>
      </c>
      <c r="D7" s="12" t="s">
        <v>25</v>
      </c>
      <c r="E7" s="23" t="s">
        <v>16</v>
      </c>
      <c r="F7" s="24">
        <v>8316</v>
      </c>
      <c r="G7">
        <v>1.8</v>
      </c>
      <c r="H7">
        <v>9.4</v>
      </c>
      <c r="I7">
        <v>-7.2</v>
      </c>
      <c r="J7" t="s">
        <v>76</v>
      </c>
    </row>
    <row r="8" spans="1:11">
      <c r="A8" s="10">
        <v>41343</v>
      </c>
      <c r="B8" s="11" t="s">
        <v>89</v>
      </c>
      <c r="C8" s="12">
        <v>3</v>
      </c>
      <c r="D8" s="12" t="s">
        <v>25</v>
      </c>
      <c r="E8" s="23" t="s">
        <v>26</v>
      </c>
      <c r="F8" s="24">
        <v>1476</v>
      </c>
      <c r="G8" t="s">
        <v>52</v>
      </c>
      <c r="H8">
        <v>9.4</v>
      </c>
      <c r="I8">
        <v>-7.2</v>
      </c>
      <c r="J8" t="s">
        <v>76</v>
      </c>
      <c r="K8" t="s">
        <v>66</v>
      </c>
    </row>
    <row r="9" spans="1:11">
      <c r="A9" s="10">
        <v>41343</v>
      </c>
      <c r="B9" s="11" t="s">
        <v>89</v>
      </c>
      <c r="C9" s="12">
        <v>3</v>
      </c>
      <c r="D9" s="12" t="s">
        <v>25</v>
      </c>
      <c r="E9" s="23" t="s">
        <v>27</v>
      </c>
      <c r="F9" s="24">
        <v>8297</v>
      </c>
      <c r="G9">
        <v>1.9</v>
      </c>
      <c r="H9">
        <v>9.4</v>
      </c>
      <c r="I9">
        <v>-7.2</v>
      </c>
      <c r="J9" t="s">
        <v>76</v>
      </c>
    </row>
    <row r="10" spans="1:11">
      <c r="A10" s="10">
        <v>41343</v>
      </c>
      <c r="B10" s="11" t="s">
        <v>89</v>
      </c>
      <c r="C10" s="12">
        <v>3</v>
      </c>
      <c r="D10" s="12" t="s">
        <v>25</v>
      </c>
      <c r="E10" s="23" t="s">
        <v>27</v>
      </c>
      <c r="F10" s="24">
        <v>8298</v>
      </c>
      <c r="G10">
        <v>2.2000000000000002</v>
      </c>
      <c r="H10">
        <v>9.4</v>
      </c>
      <c r="I10">
        <v>-7.2</v>
      </c>
      <c r="J10" t="s">
        <v>76</v>
      </c>
    </row>
    <row r="11" spans="1:11">
      <c r="A11" s="10">
        <v>41343</v>
      </c>
      <c r="B11" s="11" t="s">
        <v>89</v>
      </c>
      <c r="C11" s="12">
        <v>3</v>
      </c>
      <c r="D11" s="12" t="s">
        <v>25</v>
      </c>
      <c r="E11" s="23" t="s">
        <v>27</v>
      </c>
      <c r="F11" s="24">
        <v>8299</v>
      </c>
      <c r="G11" t="s">
        <v>52</v>
      </c>
      <c r="H11">
        <v>9.4</v>
      </c>
      <c r="I11">
        <v>-7.2</v>
      </c>
      <c r="J11" t="s">
        <v>76</v>
      </c>
      <c r="K11" t="s">
        <v>66</v>
      </c>
    </row>
    <row r="12" spans="1:11">
      <c r="A12" s="10">
        <v>41343</v>
      </c>
      <c r="B12" s="11" t="s">
        <v>89</v>
      </c>
      <c r="C12" s="12">
        <v>3</v>
      </c>
      <c r="D12" s="12" t="s">
        <v>25</v>
      </c>
      <c r="E12" s="23" t="s">
        <v>27</v>
      </c>
      <c r="F12" s="24">
        <v>8300</v>
      </c>
      <c r="G12" t="s">
        <v>52</v>
      </c>
      <c r="H12">
        <v>9.4</v>
      </c>
      <c r="I12">
        <v>-7.2</v>
      </c>
      <c r="J12" t="s">
        <v>76</v>
      </c>
      <c r="K12" t="s">
        <v>66</v>
      </c>
    </row>
    <row r="13" spans="1:11">
      <c r="A13" s="10">
        <v>41343</v>
      </c>
      <c r="B13" s="11" t="s">
        <v>89</v>
      </c>
      <c r="C13" s="12">
        <v>3</v>
      </c>
      <c r="D13" s="12" t="s">
        <v>25</v>
      </c>
      <c r="E13" s="23" t="s">
        <v>27</v>
      </c>
      <c r="F13" s="24">
        <v>8303</v>
      </c>
      <c r="G13">
        <v>1.9</v>
      </c>
      <c r="H13">
        <v>9.4</v>
      </c>
      <c r="I13">
        <v>-7.2</v>
      </c>
      <c r="J13" t="s">
        <v>76</v>
      </c>
    </row>
    <row r="14" spans="1:11">
      <c r="A14" s="10">
        <v>41343</v>
      </c>
      <c r="B14" s="11" t="s">
        <v>89</v>
      </c>
      <c r="C14" s="12">
        <v>3</v>
      </c>
      <c r="D14" s="12" t="s">
        <v>25</v>
      </c>
      <c r="E14" s="22" t="s">
        <v>15</v>
      </c>
      <c r="F14" s="22">
        <v>8326</v>
      </c>
      <c r="G14">
        <v>2.6</v>
      </c>
      <c r="H14">
        <v>9.4</v>
      </c>
      <c r="I14">
        <v>-7.2</v>
      </c>
      <c r="J14" t="s">
        <v>76</v>
      </c>
    </row>
    <row r="16" spans="1:11">
      <c r="F16" t="s">
        <v>50</v>
      </c>
      <c r="G16">
        <f>AVERAGE(G4:G14)</f>
        <v>2.1</v>
      </c>
    </row>
    <row r="17" spans="1:11">
      <c r="F17" t="s">
        <v>85</v>
      </c>
      <c r="G17">
        <f>STDEV(G4:G14)</f>
        <v>0.32071349029490898</v>
      </c>
    </row>
    <row r="20" spans="1:11">
      <c r="A20" s="10">
        <v>41358</v>
      </c>
      <c r="B20" s="11" t="s">
        <v>89</v>
      </c>
      <c r="C20" s="12">
        <v>3</v>
      </c>
      <c r="D20" s="12" t="s">
        <v>25</v>
      </c>
      <c r="E20" s="25" t="s">
        <v>15</v>
      </c>
      <c r="F20" s="24">
        <v>8322</v>
      </c>
      <c r="G20">
        <v>2.5</v>
      </c>
      <c r="H20">
        <v>6.1</v>
      </c>
      <c r="I20">
        <v>-7.2</v>
      </c>
      <c r="J20" t="s">
        <v>119</v>
      </c>
    </row>
    <row r="21" spans="1:11">
      <c r="A21" s="10">
        <v>41358</v>
      </c>
      <c r="B21" s="11" t="s">
        <v>89</v>
      </c>
      <c r="C21" s="12">
        <v>3</v>
      </c>
      <c r="D21" s="12" t="s">
        <v>25</v>
      </c>
      <c r="E21" s="23" t="s">
        <v>16</v>
      </c>
      <c r="F21" s="24">
        <v>8307</v>
      </c>
      <c r="G21">
        <v>1.7</v>
      </c>
      <c r="H21">
        <v>6.1</v>
      </c>
      <c r="I21">
        <v>-7.2</v>
      </c>
      <c r="J21" t="s">
        <v>119</v>
      </c>
    </row>
    <row r="22" spans="1:11">
      <c r="A22" s="10">
        <v>41358</v>
      </c>
      <c r="B22" s="11" t="s">
        <v>89</v>
      </c>
      <c r="C22" s="12">
        <v>3</v>
      </c>
      <c r="D22" s="12" t="s">
        <v>25</v>
      </c>
      <c r="E22" s="23" t="s">
        <v>16</v>
      </c>
      <c r="F22" s="24">
        <v>8312</v>
      </c>
      <c r="G22" t="s">
        <v>52</v>
      </c>
      <c r="H22">
        <v>6.1</v>
      </c>
      <c r="I22">
        <v>-7.2</v>
      </c>
      <c r="J22" t="s">
        <v>119</v>
      </c>
      <c r="K22" t="s">
        <v>102</v>
      </c>
    </row>
    <row r="23" spans="1:11">
      <c r="A23" s="10">
        <v>41358</v>
      </c>
      <c r="B23" s="11" t="s">
        <v>89</v>
      </c>
      <c r="C23" s="12">
        <v>3</v>
      </c>
      <c r="D23" s="12" t="s">
        <v>25</v>
      </c>
      <c r="E23" s="23" t="s">
        <v>16</v>
      </c>
      <c r="F23" s="24">
        <v>8313</v>
      </c>
      <c r="G23">
        <v>2</v>
      </c>
      <c r="H23">
        <v>6.1</v>
      </c>
      <c r="I23">
        <v>-7.2</v>
      </c>
      <c r="J23" t="s">
        <v>119</v>
      </c>
    </row>
    <row r="24" spans="1:11">
      <c r="A24" s="10">
        <v>41358</v>
      </c>
      <c r="B24" s="11" t="s">
        <v>89</v>
      </c>
      <c r="C24" s="12">
        <v>3</v>
      </c>
      <c r="D24" s="12" t="s">
        <v>25</v>
      </c>
      <c r="E24" s="23" t="s">
        <v>16</v>
      </c>
      <c r="F24" s="24">
        <v>8316</v>
      </c>
      <c r="G24">
        <v>2.2000000000000002</v>
      </c>
      <c r="H24">
        <v>6.1</v>
      </c>
      <c r="I24">
        <v>-7.2</v>
      </c>
      <c r="J24" t="s">
        <v>119</v>
      </c>
    </row>
    <row r="25" spans="1:11">
      <c r="A25" s="10">
        <v>41358</v>
      </c>
      <c r="B25" s="11" t="s">
        <v>89</v>
      </c>
      <c r="C25" s="12">
        <v>3</v>
      </c>
      <c r="D25" s="12" t="s">
        <v>25</v>
      </c>
      <c r="E25" s="23" t="s">
        <v>26</v>
      </c>
      <c r="F25" s="24">
        <v>1476</v>
      </c>
      <c r="G25">
        <v>1.7</v>
      </c>
      <c r="H25">
        <v>6.1</v>
      </c>
      <c r="I25">
        <v>-7.2</v>
      </c>
      <c r="J25" t="s">
        <v>119</v>
      </c>
    </row>
    <row r="26" spans="1:11">
      <c r="A26" s="10">
        <v>41358</v>
      </c>
      <c r="B26" s="11" t="s">
        <v>89</v>
      </c>
      <c r="C26" s="12">
        <v>3</v>
      </c>
      <c r="D26" s="12" t="s">
        <v>25</v>
      </c>
      <c r="E26" s="23" t="s">
        <v>27</v>
      </c>
      <c r="F26" s="24">
        <v>8297</v>
      </c>
      <c r="G26">
        <v>2.1</v>
      </c>
      <c r="H26">
        <v>6.1</v>
      </c>
      <c r="I26">
        <v>-7.2</v>
      </c>
      <c r="J26" t="s">
        <v>119</v>
      </c>
    </row>
    <row r="27" spans="1:11">
      <c r="A27" s="10">
        <v>41358</v>
      </c>
      <c r="B27" s="11" t="s">
        <v>89</v>
      </c>
      <c r="C27" s="12">
        <v>3</v>
      </c>
      <c r="D27" s="12" t="s">
        <v>25</v>
      </c>
      <c r="E27" s="23" t="s">
        <v>27</v>
      </c>
      <c r="F27" s="24">
        <v>8298</v>
      </c>
      <c r="G27" t="s">
        <v>52</v>
      </c>
      <c r="H27">
        <v>6.1</v>
      </c>
      <c r="I27">
        <v>-7.2</v>
      </c>
      <c r="J27" t="s">
        <v>119</v>
      </c>
      <c r="K27" t="s">
        <v>102</v>
      </c>
    </row>
    <row r="28" spans="1:11">
      <c r="A28" s="10">
        <v>41358</v>
      </c>
      <c r="B28" s="11" t="s">
        <v>89</v>
      </c>
      <c r="C28" s="12">
        <v>3</v>
      </c>
      <c r="D28" s="12" t="s">
        <v>25</v>
      </c>
      <c r="E28" s="23" t="s">
        <v>27</v>
      </c>
      <c r="F28" s="24">
        <v>8299</v>
      </c>
      <c r="G28" t="s">
        <v>52</v>
      </c>
      <c r="H28">
        <v>6.1</v>
      </c>
      <c r="I28">
        <v>-7.2</v>
      </c>
      <c r="J28" t="s">
        <v>119</v>
      </c>
      <c r="K28" t="s">
        <v>102</v>
      </c>
    </row>
    <row r="29" spans="1:11">
      <c r="A29" s="10">
        <v>41358</v>
      </c>
      <c r="B29" s="11" t="s">
        <v>89</v>
      </c>
      <c r="C29" s="12">
        <v>3</v>
      </c>
      <c r="D29" s="12" t="s">
        <v>25</v>
      </c>
      <c r="E29" s="23" t="s">
        <v>27</v>
      </c>
      <c r="F29" s="24">
        <v>8300</v>
      </c>
      <c r="G29">
        <v>2.1</v>
      </c>
      <c r="H29">
        <v>6.1</v>
      </c>
      <c r="I29">
        <v>-7.2</v>
      </c>
      <c r="J29" t="s">
        <v>119</v>
      </c>
    </row>
    <row r="30" spans="1:11">
      <c r="A30" s="10">
        <v>41358</v>
      </c>
      <c r="B30" s="11" t="s">
        <v>89</v>
      </c>
      <c r="C30" s="12">
        <v>3</v>
      </c>
      <c r="D30" s="12" t="s">
        <v>25</v>
      </c>
      <c r="E30" s="23" t="s">
        <v>27</v>
      </c>
      <c r="F30" s="24">
        <v>8303</v>
      </c>
      <c r="G30">
        <v>1.8</v>
      </c>
      <c r="H30">
        <v>6.1</v>
      </c>
      <c r="I30">
        <v>-7.2</v>
      </c>
      <c r="J30" t="s">
        <v>119</v>
      </c>
    </row>
    <row r="31" spans="1:11">
      <c r="A31" s="10">
        <v>41358</v>
      </c>
      <c r="B31" s="11" t="s">
        <v>89</v>
      </c>
      <c r="C31" s="12">
        <v>3</v>
      </c>
      <c r="D31" s="12" t="s">
        <v>25</v>
      </c>
      <c r="E31" s="22" t="s">
        <v>15</v>
      </c>
      <c r="F31" s="22">
        <v>8326</v>
      </c>
      <c r="G31">
        <v>2.7</v>
      </c>
      <c r="H31">
        <v>6.1</v>
      </c>
      <c r="I31">
        <v>-7.2</v>
      </c>
      <c r="J31" t="s">
        <v>119</v>
      </c>
    </row>
    <row r="33" spans="1:11">
      <c r="F33" t="s">
        <v>50</v>
      </c>
      <c r="G33">
        <f>AVERAGE(G20:G31)</f>
        <v>2.0888888888888886</v>
      </c>
    </row>
    <row r="34" spans="1:11">
      <c r="F34" t="s">
        <v>85</v>
      </c>
      <c r="G34">
        <f>STDEV(G20:G31)</f>
        <v>0.34439963866286616</v>
      </c>
    </row>
    <row r="37" spans="1:11">
      <c r="A37" s="10">
        <v>41363</v>
      </c>
      <c r="B37" s="11" t="s">
        <v>89</v>
      </c>
      <c r="C37" s="12">
        <v>3</v>
      </c>
      <c r="D37" s="12" t="s">
        <v>25</v>
      </c>
      <c r="E37" s="25" t="s">
        <v>15</v>
      </c>
      <c r="F37" s="24">
        <v>8322</v>
      </c>
      <c r="G37" t="s">
        <v>122</v>
      </c>
      <c r="H37">
        <v>13.3</v>
      </c>
      <c r="I37">
        <v>-6.1</v>
      </c>
      <c r="J37" t="s">
        <v>149</v>
      </c>
      <c r="K37" t="s">
        <v>126</v>
      </c>
    </row>
    <row r="38" spans="1:11">
      <c r="A38" s="10">
        <v>41363</v>
      </c>
      <c r="B38" s="11" t="s">
        <v>89</v>
      </c>
      <c r="C38" s="12">
        <v>3</v>
      </c>
      <c r="D38" s="12" t="s">
        <v>25</v>
      </c>
      <c r="E38" s="23" t="s">
        <v>16</v>
      </c>
      <c r="F38" s="24">
        <v>8307</v>
      </c>
      <c r="G38">
        <v>2.2000000000000002</v>
      </c>
      <c r="H38">
        <v>13.3</v>
      </c>
      <c r="I38">
        <v>-6.1</v>
      </c>
      <c r="J38" t="s">
        <v>149</v>
      </c>
    </row>
    <row r="39" spans="1:11">
      <c r="A39" s="10">
        <v>41363</v>
      </c>
      <c r="B39" s="11" t="s">
        <v>89</v>
      </c>
      <c r="C39" s="12">
        <v>3</v>
      </c>
      <c r="D39" s="12" t="s">
        <v>25</v>
      </c>
      <c r="E39" s="23" t="s">
        <v>16</v>
      </c>
      <c r="F39" s="24">
        <v>8312</v>
      </c>
      <c r="G39">
        <v>2.5</v>
      </c>
      <c r="H39">
        <v>13.3</v>
      </c>
      <c r="I39">
        <v>-6.1</v>
      </c>
      <c r="J39" t="s">
        <v>149</v>
      </c>
    </row>
    <row r="40" spans="1:11">
      <c r="A40" s="10">
        <v>41363</v>
      </c>
      <c r="B40" s="11" t="s">
        <v>89</v>
      </c>
      <c r="C40" s="12">
        <v>3</v>
      </c>
      <c r="D40" s="12" t="s">
        <v>25</v>
      </c>
      <c r="E40" s="23" t="s">
        <v>16</v>
      </c>
      <c r="F40" s="24">
        <v>8313</v>
      </c>
      <c r="G40">
        <v>2.1</v>
      </c>
      <c r="H40">
        <v>13.3</v>
      </c>
      <c r="I40">
        <v>-6.1</v>
      </c>
      <c r="J40" t="s">
        <v>149</v>
      </c>
    </row>
    <row r="41" spans="1:11">
      <c r="A41" s="10">
        <v>41363</v>
      </c>
      <c r="B41" s="11" t="s">
        <v>89</v>
      </c>
      <c r="C41" s="12">
        <v>3</v>
      </c>
      <c r="D41" s="12" t="s">
        <v>25</v>
      </c>
      <c r="E41" s="23" t="s">
        <v>16</v>
      </c>
      <c r="F41" s="24">
        <v>8316</v>
      </c>
      <c r="G41">
        <v>2.2000000000000002</v>
      </c>
      <c r="H41">
        <v>13.3</v>
      </c>
      <c r="I41">
        <v>-6.1</v>
      </c>
      <c r="J41" t="s">
        <v>149</v>
      </c>
    </row>
    <row r="42" spans="1:11">
      <c r="A42" s="10">
        <v>41363</v>
      </c>
      <c r="B42" s="11" t="s">
        <v>89</v>
      </c>
      <c r="C42" s="12">
        <v>3</v>
      </c>
      <c r="D42" s="12" t="s">
        <v>25</v>
      </c>
      <c r="E42" s="23" t="s">
        <v>26</v>
      </c>
      <c r="F42" s="24">
        <v>1476</v>
      </c>
      <c r="G42">
        <v>2.2000000000000002</v>
      </c>
      <c r="H42">
        <v>13.3</v>
      </c>
      <c r="I42">
        <v>-6.1</v>
      </c>
      <c r="J42" t="s">
        <v>149</v>
      </c>
    </row>
    <row r="43" spans="1:11">
      <c r="A43" s="10">
        <v>41363</v>
      </c>
      <c r="B43" s="11" t="s">
        <v>89</v>
      </c>
      <c r="C43" s="12">
        <v>3</v>
      </c>
      <c r="D43" s="12" t="s">
        <v>25</v>
      </c>
      <c r="E43" s="23" t="s">
        <v>27</v>
      </c>
      <c r="F43" s="24">
        <v>8297</v>
      </c>
      <c r="G43">
        <v>2.2000000000000002</v>
      </c>
      <c r="H43">
        <v>13.3</v>
      </c>
      <c r="I43">
        <v>-6.1</v>
      </c>
      <c r="J43" t="s">
        <v>149</v>
      </c>
    </row>
    <row r="44" spans="1:11">
      <c r="A44" s="10">
        <v>41363</v>
      </c>
      <c r="B44" s="11" t="s">
        <v>89</v>
      </c>
      <c r="C44" s="12">
        <v>3</v>
      </c>
      <c r="D44" s="12" t="s">
        <v>25</v>
      </c>
      <c r="E44" s="23" t="s">
        <v>27</v>
      </c>
      <c r="F44" s="24">
        <v>8298</v>
      </c>
      <c r="G44">
        <v>2.6</v>
      </c>
      <c r="H44">
        <v>13.3</v>
      </c>
      <c r="I44">
        <v>-6.1</v>
      </c>
      <c r="J44" t="s">
        <v>149</v>
      </c>
    </row>
    <row r="45" spans="1:11">
      <c r="A45" s="10">
        <v>41363</v>
      </c>
      <c r="B45" s="11" t="s">
        <v>89</v>
      </c>
      <c r="C45" s="12">
        <v>3</v>
      </c>
      <c r="D45" s="12" t="s">
        <v>25</v>
      </c>
      <c r="E45" s="23" t="s">
        <v>27</v>
      </c>
      <c r="F45" s="24">
        <v>8299</v>
      </c>
      <c r="G45">
        <v>2.7</v>
      </c>
      <c r="H45">
        <v>13.3</v>
      </c>
      <c r="I45">
        <v>-6.1</v>
      </c>
      <c r="J45" t="s">
        <v>149</v>
      </c>
    </row>
    <row r="46" spans="1:11">
      <c r="A46" s="10">
        <v>41363</v>
      </c>
      <c r="B46" s="11" t="s">
        <v>89</v>
      </c>
      <c r="C46" s="12">
        <v>3</v>
      </c>
      <c r="D46" s="12" t="s">
        <v>25</v>
      </c>
      <c r="E46" s="23" t="s">
        <v>27</v>
      </c>
      <c r="F46" s="24">
        <v>8300</v>
      </c>
      <c r="G46">
        <v>2.2999999999999998</v>
      </c>
      <c r="H46">
        <v>13.3</v>
      </c>
      <c r="I46">
        <v>-6.1</v>
      </c>
      <c r="J46" t="s">
        <v>149</v>
      </c>
    </row>
    <row r="47" spans="1:11">
      <c r="A47" s="10">
        <v>41363</v>
      </c>
      <c r="B47" s="11" t="s">
        <v>89</v>
      </c>
      <c r="C47" s="12">
        <v>3</v>
      </c>
      <c r="D47" s="12" t="s">
        <v>25</v>
      </c>
      <c r="E47" s="23" t="s">
        <v>27</v>
      </c>
      <c r="F47" s="24">
        <v>8303</v>
      </c>
      <c r="G47">
        <v>2</v>
      </c>
      <c r="H47">
        <v>13.3</v>
      </c>
      <c r="I47">
        <v>-6.1</v>
      </c>
      <c r="J47" t="s">
        <v>149</v>
      </c>
    </row>
    <row r="48" spans="1:11">
      <c r="A48" s="10">
        <v>41363</v>
      </c>
      <c r="B48" s="11" t="s">
        <v>89</v>
      </c>
      <c r="C48" s="12">
        <v>3</v>
      </c>
      <c r="D48" s="12" t="s">
        <v>25</v>
      </c>
      <c r="E48" s="22" t="s">
        <v>15</v>
      </c>
      <c r="F48" s="22">
        <v>8326</v>
      </c>
      <c r="G48">
        <v>2.9</v>
      </c>
      <c r="H48">
        <v>13.3</v>
      </c>
      <c r="I48">
        <v>-6.1</v>
      </c>
      <c r="J48" t="s">
        <v>149</v>
      </c>
    </row>
    <row r="50" spans="1:12">
      <c r="F50" t="s">
        <v>50</v>
      </c>
      <c r="G50">
        <f>AVERAGE(G37:G48)</f>
        <v>2.3545454545454545</v>
      </c>
    </row>
    <row r="51" spans="1:12">
      <c r="F51" t="s">
        <v>85</v>
      </c>
      <c r="G51">
        <f>STDEV(G37:G48)</f>
        <v>0.28058380695840751</v>
      </c>
    </row>
    <row r="53" spans="1:12">
      <c r="B53" s="1"/>
      <c r="C53" s="89" t="s">
        <v>0</v>
      </c>
      <c r="D53" s="90"/>
      <c r="E53" s="2" t="s">
        <v>1</v>
      </c>
      <c r="G53" s="44"/>
      <c r="H53" s="89" t="s">
        <v>6</v>
      </c>
      <c r="I53" s="90"/>
      <c r="J53" s="1"/>
      <c r="K53" s="1"/>
    </row>
    <row r="54" spans="1:12" ht="35.25" customHeight="1">
      <c r="A54" s="7" t="s">
        <v>8</v>
      </c>
      <c r="B54" s="3" t="s">
        <v>2</v>
      </c>
      <c r="C54" s="4" t="s">
        <v>3</v>
      </c>
      <c r="D54" s="5" t="s">
        <v>4</v>
      </c>
      <c r="E54" s="6" t="s">
        <v>0</v>
      </c>
      <c r="F54" s="3" t="s">
        <v>5</v>
      </c>
      <c r="G54" s="47">
        <v>41343</v>
      </c>
      <c r="H54" s="47">
        <v>41358</v>
      </c>
      <c r="I54" s="48">
        <v>41363</v>
      </c>
      <c r="J54" s="6" t="s">
        <v>173</v>
      </c>
      <c r="K54" s="6" t="s">
        <v>183</v>
      </c>
    </row>
    <row r="55" spans="1:12">
      <c r="A55" s="10" t="s">
        <v>168</v>
      </c>
      <c r="B55" s="11" t="s">
        <v>89</v>
      </c>
      <c r="C55" s="12">
        <v>3</v>
      </c>
      <c r="D55" s="12" t="s">
        <v>25</v>
      </c>
      <c r="E55" s="25" t="s">
        <v>15</v>
      </c>
      <c r="F55" s="24">
        <v>8322</v>
      </c>
      <c r="G55" t="s">
        <v>52</v>
      </c>
      <c r="H55">
        <v>2.5</v>
      </c>
      <c r="I55" t="s">
        <v>122</v>
      </c>
      <c r="J55">
        <f>AVERAGE(G55:I55)</f>
        <v>2.5</v>
      </c>
      <c r="K55" s="60">
        <v>19.7</v>
      </c>
      <c r="L55" s="57"/>
    </row>
    <row r="56" spans="1:12">
      <c r="A56" s="10" t="s">
        <v>168</v>
      </c>
      <c r="B56" s="11" t="s">
        <v>89</v>
      </c>
      <c r="C56" s="12">
        <v>3</v>
      </c>
      <c r="D56" s="12" t="s">
        <v>25</v>
      </c>
      <c r="E56" s="23" t="s">
        <v>16</v>
      </c>
      <c r="F56" s="24">
        <v>8307</v>
      </c>
      <c r="G56">
        <v>2.4</v>
      </c>
      <c r="H56">
        <v>1.7</v>
      </c>
      <c r="I56">
        <v>2.2000000000000002</v>
      </c>
      <c r="J56">
        <f t="shared" ref="J56:J66" si="0">AVERAGE(G56:I56)</f>
        <v>2.1</v>
      </c>
      <c r="K56" s="60">
        <v>18</v>
      </c>
      <c r="L56" s="57"/>
    </row>
    <row r="57" spans="1:12">
      <c r="A57" s="10" t="s">
        <v>168</v>
      </c>
      <c r="B57" s="11" t="s">
        <v>89</v>
      </c>
      <c r="C57" s="12">
        <v>3</v>
      </c>
      <c r="D57" s="12" t="s">
        <v>25</v>
      </c>
      <c r="E57" s="23" t="s">
        <v>16</v>
      </c>
      <c r="F57" s="24">
        <v>8312</v>
      </c>
      <c r="G57">
        <v>1.7</v>
      </c>
      <c r="H57" t="s">
        <v>52</v>
      </c>
      <c r="I57">
        <v>2.5</v>
      </c>
      <c r="J57">
        <f t="shared" si="0"/>
        <v>2.1</v>
      </c>
      <c r="K57" s="60">
        <v>18.5</v>
      </c>
      <c r="L57" s="57"/>
    </row>
    <row r="58" spans="1:12">
      <c r="A58" s="10" t="s">
        <v>168</v>
      </c>
      <c r="B58" s="11" t="s">
        <v>89</v>
      </c>
      <c r="C58" s="12">
        <v>3</v>
      </c>
      <c r="D58" s="12" t="s">
        <v>25</v>
      </c>
      <c r="E58" s="23" t="s">
        <v>16</v>
      </c>
      <c r="F58" s="24">
        <v>8313</v>
      </c>
      <c r="G58">
        <v>2.2999999999999998</v>
      </c>
      <c r="H58">
        <v>2</v>
      </c>
      <c r="I58">
        <v>2.1</v>
      </c>
      <c r="J58">
        <f t="shared" si="0"/>
        <v>2.1333333333333333</v>
      </c>
      <c r="K58" s="60">
        <v>12.6</v>
      </c>
      <c r="L58" s="57"/>
    </row>
    <row r="59" spans="1:12">
      <c r="A59" s="10" t="s">
        <v>168</v>
      </c>
      <c r="B59" s="11" t="s">
        <v>89</v>
      </c>
      <c r="C59" s="12">
        <v>3</v>
      </c>
      <c r="D59" s="12" t="s">
        <v>25</v>
      </c>
      <c r="E59" s="23" t="s">
        <v>16</v>
      </c>
      <c r="F59" s="24">
        <v>8316</v>
      </c>
      <c r="G59">
        <v>1.8</v>
      </c>
      <c r="H59">
        <v>2.2000000000000002</v>
      </c>
      <c r="I59">
        <v>2.2000000000000002</v>
      </c>
      <c r="J59">
        <f t="shared" si="0"/>
        <v>2.0666666666666669</v>
      </c>
      <c r="K59" s="60">
        <v>11.1</v>
      </c>
      <c r="L59" s="57"/>
    </row>
    <row r="60" spans="1:12">
      <c r="A60" s="10" t="s">
        <v>168</v>
      </c>
      <c r="B60" s="11" t="s">
        <v>89</v>
      </c>
      <c r="C60" s="12">
        <v>3</v>
      </c>
      <c r="D60" s="12" t="s">
        <v>25</v>
      </c>
      <c r="E60" s="23" t="s">
        <v>26</v>
      </c>
      <c r="F60" s="24">
        <v>1476</v>
      </c>
      <c r="G60" t="s">
        <v>52</v>
      </c>
      <c r="H60">
        <v>1.7</v>
      </c>
      <c r="I60">
        <v>2.2000000000000002</v>
      </c>
      <c r="J60">
        <f t="shared" si="0"/>
        <v>1.9500000000000002</v>
      </c>
      <c r="K60" s="60">
        <v>10.9</v>
      </c>
      <c r="L60" s="57"/>
    </row>
    <row r="61" spans="1:12">
      <c r="A61" s="10" t="s">
        <v>168</v>
      </c>
      <c r="B61" s="11" t="s">
        <v>89</v>
      </c>
      <c r="C61" s="12">
        <v>3</v>
      </c>
      <c r="D61" s="12" t="s">
        <v>25</v>
      </c>
      <c r="E61" s="23" t="s">
        <v>27</v>
      </c>
      <c r="F61" s="24">
        <v>8297</v>
      </c>
      <c r="G61">
        <v>1.9</v>
      </c>
      <c r="H61">
        <v>2.1</v>
      </c>
      <c r="I61">
        <v>2.2000000000000002</v>
      </c>
      <c r="J61">
        <f t="shared" si="0"/>
        <v>2.0666666666666669</v>
      </c>
      <c r="K61" s="60">
        <v>10.199999999999999</v>
      </c>
      <c r="L61" s="57"/>
    </row>
    <row r="62" spans="1:12">
      <c r="A62" s="10" t="s">
        <v>168</v>
      </c>
      <c r="B62" s="11" t="s">
        <v>89</v>
      </c>
      <c r="C62" s="12">
        <v>3</v>
      </c>
      <c r="D62" s="12" t="s">
        <v>25</v>
      </c>
      <c r="E62" s="23" t="s">
        <v>27</v>
      </c>
      <c r="F62" s="24">
        <v>8298</v>
      </c>
      <c r="G62">
        <v>2.2000000000000002</v>
      </c>
      <c r="H62" t="s">
        <v>52</v>
      </c>
      <c r="I62">
        <v>2.6</v>
      </c>
      <c r="J62">
        <f t="shared" si="0"/>
        <v>2.4000000000000004</v>
      </c>
      <c r="K62" s="60">
        <v>17.5</v>
      </c>
      <c r="L62" s="57"/>
    </row>
    <row r="63" spans="1:12">
      <c r="A63" s="10" t="s">
        <v>168</v>
      </c>
      <c r="B63" s="11" t="s">
        <v>89</v>
      </c>
      <c r="C63" s="12">
        <v>3</v>
      </c>
      <c r="D63" s="12" t="s">
        <v>25</v>
      </c>
      <c r="E63" s="23" t="s">
        <v>27</v>
      </c>
      <c r="F63" s="24">
        <v>8299</v>
      </c>
      <c r="G63" t="s">
        <v>52</v>
      </c>
      <c r="H63" t="s">
        <v>52</v>
      </c>
      <c r="I63">
        <v>2.7</v>
      </c>
      <c r="J63">
        <f t="shared" si="0"/>
        <v>2.7</v>
      </c>
      <c r="K63" s="60">
        <v>14.2</v>
      </c>
      <c r="L63" s="57"/>
    </row>
    <row r="64" spans="1:12">
      <c r="A64" s="10" t="s">
        <v>168</v>
      </c>
      <c r="B64" s="11" t="s">
        <v>89</v>
      </c>
      <c r="C64" s="12">
        <v>3</v>
      </c>
      <c r="D64" s="12" t="s">
        <v>25</v>
      </c>
      <c r="E64" s="23" t="s">
        <v>27</v>
      </c>
      <c r="F64" s="24">
        <v>8300</v>
      </c>
      <c r="G64" t="s">
        <v>52</v>
      </c>
      <c r="H64">
        <v>2.1</v>
      </c>
      <c r="I64">
        <v>2.2999999999999998</v>
      </c>
      <c r="J64">
        <f t="shared" si="0"/>
        <v>2.2000000000000002</v>
      </c>
      <c r="K64" s="60">
        <v>11.8</v>
      </c>
      <c r="L64" s="57"/>
    </row>
    <row r="65" spans="1:12">
      <c r="A65" s="10" t="s">
        <v>168</v>
      </c>
      <c r="B65" s="11" t="s">
        <v>89</v>
      </c>
      <c r="C65" s="12">
        <v>3</v>
      </c>
      <c r="D65" s="12" t="s">
        <v>25</v>
      </c>
      <c r="E65" s="23" t="s">
        <v>27</v>
      </c>
      <c r="F65" s="24">
        <v>8303</v>
      </c>
      <c r="G65">
        <v>1.9</v>
      </c>
      <c r="H65">
        <v>1.8</v>
      </c>
      <c r="I65">
        <v>2</v>
      </c>
      <c r="J65">
        <f t="shared" si="0"/>
        <v>1.9000000000000001</v>
      </c>
      <c r="K65" s="60">
        <v>14.9</v>
      </c>
      <c r="L65" s="57"/>
    </row>
    <row r="66" spans="1:12">
      <c r="A66" s="10" t="s">
        <v>168</v>
      </c>
      <c r="B66" s="11" t="s">
        <v>89</v>
      </c>
      <c r="C66" s="12">
        <v>3</v>
      </c>
      <c r="D66" s="12" t="s">
        <v>25</v>
      </c>
      <c r="E66" s="22" t="s">
        <v>15</v>
      </c>
      <c r="F66" s="22">
        <v>8326</v>
      </c>
      <c r="G66">
        <v>2.6</v>
      </c>
      <c r="H66">
        <v>2.7</v>
      </c>
      <c r="I66">
        <v>2.9</v>
      </c>
      <c r="J66">
        <f t="shared" si="0"/>
        <v>2.7333333333333338</v>
      </c>
      <c r="K66" s="60">
        <v>11.6</v>
      </c>
    </row>
    <row r="68" spans="1:12">
      <c r="I68" t="s">
        <v>171</v>
      </c>
      <c r="J68">
        <f>AVERAGE(J55:J66)</f>
        <v>2.2374999999999994</v>
      </c>
    </row>
  </sheetData>
  <mergeCells count="4">
    <mergeCell ref="C1:D1"/>
    <mergeCell ref="H1:I1"/>
    <mergeCell ref="C53:D53"/>
    <mergeCell ref="H53:I5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K63"/>
  <sheetViews>
    <sheetView workbookViewId="0">
      <selection activeCell="H1" sqref="H1:I1"/>
    </sheetView>
  </sheetViews>
  <sheetFormatPr defaultRowHeight="15"/>
  <cols>
    <col min="1" max="1" width="9.7109375" bestFit="1" customWidth="1"/>
    <col min="7" max="7" width="12"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21" t="s">
        <v>89</v>
      </c>
      <c r="C3" s="22">
        <v>4</v>
      </c>
      <c r="D3" s="22" t="s">
        <v>14</v>
      </c>
      <c r="E3" s="23" t="s">
        <v>16</v>
      </c>
      <c r="F3" s="24">
        <v>811</v>
      </c>
      <c r="G3">
        <v>2.2999999999999998</v>
      </c>
      <c r="H3">
        <v>9.4</v>
      </c>
      <c r="I3">
        <v>-7.2</v>
      </c>
      <c r="J3" t="s">
        <v>76</v>
      </c>
    </row>
    <row r="4" spans="1:11">
      <c r="A4" s="10">
        <v>41343</v>
      </c>
      <c r="B4" s="21" t="s">
        <v>89</v>
      </c>
      <c r="C4" s="22">
        <v>4</v>
      </c>
      <c r="D4" s="22" t="s">
        <v>14</v>
      </c>
      <c r="E4" s="23" t="s">
        <v>16</v>
      </c>
      <c r="F4" s="24">
        <v>839</v>
      </c>
      <c r="G4" t="s">
        <v>52</v>
      </c>
      <c r="H4">
        <v>9.4</v>
      </c>
      <c r="I4">
        <v>-7.2</v>
      </c>
      <c r="J4" t="s">
        <v>76</v>
      </c>
      <c r="K4" t="s">
        <v>66</v>
      </c>
    </row>
    <row r="5" spans="1:11">
      <c r="A5" s="10">
        <v>41343</v>
      </c>
      <c r="B5" s="21" t="s">
        <v>89</v>
      </c>
      <c r="C5" s="22">
        <v>4</v>
      </c>
      <c r="D5" s="22" t="s">
        <v>14</v>
      </c>
      <c r="E5" s="23" t="s">
        <v>26</v>
      </c>
      <c r="F5" s="24">
        <v>832</v>
      </c>
      <c r="G5" t="s">
        <v>52</v>
      </c>
      <c r="H5">
        <v>9.4</v>
      </c>
      <c r="I5">
        <v>-7.2</v>
      </c>
      <c r="J5" t="s">
        <v>76</v>
      </c>
      <c r="K5" t="s">
        <v>66</v>
      </c>
    </row>
    <row r="6" spans="1:11">
      <c r="A6" s="10">
        <v>41343</v>
      </c>
      <c r="B6" s="21" t="s">
        <v>89</v>
      </c>
      <c r="C6" s="22">
        <v>4</v>
      </c>
      <c r="D6" s="22" t="s">
        <v>14</v>
      </c>
      <c r="E6" s="23" t="s">
        <v>27</v>
      </c>
      <c r="F6" s="24">
        <v>817</v>
      </c>
      <c r="G6" t="s">
        <v>52</v>
      </c>
      <c r="H6">
        <v>9.4</v>
      </c>
      <c r="I6">
        <v>-7.2</v>
      </c>
      <c r="J6" t="s">
        <v>76</v>
      </c>
      <c r="K6" t="s">
        <v>66</v>
      </c>
    </row>
    <row r="7" spans="1:11">
      <c r="A7" s="10">
        <v>41343</v>
      </c>
      <c r="B7" s="21" t="s">
        <v>89</v>
      </c>
      <c r="C7" s="22">
        <v>4</v>
      </c>
      <c r="D7" s="22" t="s">
        <v>14</v>
      </c>
      <c r="E7" s="22" t="s">
        <v>95</v>
      </c>
      <c r="F7" s="22">
        <v>1465</v>
      </c>
      <c r="G7">
        <v>4.0999999999999996</v>
      </c>
      <c r="H7">
        <v>9.4</v>
      </c>
      <c r="I7">
        <v>-7.2</v>
      </c>
      <c r="J7" t="s">
        <v>76</v>
      </c>
      <c r="K7" t="s">
        <v>100</v>
      </c>
    </row>
    <row r="8" spans="1:11">
      <c r="A8" s="10">
        <v>41343</v>
      </c>
      <c r="B8" s="21" t="s">
        <v>89</v>
      </c>
      <c r="C8" s="22">
        <v>4</v>
      </c>
      <c r="D8" s="22" t="s">
        <v>14</v>
      </c>
      <c r="E8" s="22" t="s">
        <v>27</v>
      </c>
      <c r="F8" s="22">
        <v>852</v>
      </c>
      <c r="G8">
        <v>2.1</v>
      </c>
      <c r="H8">
        <v>9.4</v>
      </c>
      <c r="I8">
        <v>-7.2</v>
      </c>
      <c r="J8" t="s">
        <v>76</v>
      </c>
    </row>
    <row r="9" spans="1:11">
      <c r="A9" s="10">
        <v>41343</v>
      </c>
      <c r="B9" s="21" t="s">
        <v>89</v>
      </c>
      <c r="C9" s="22">
        <v>4</v>
      </c>
      <c r="D9" s="22" t="s">
        <v>14</v>
      </c>
      <c r="E9" s="22" t="s">
        <v>98</v>
      </c>
      <c r="F9" s="22">
        <v>1470</v>
      </c>
      <c r="G9" s="37" t="s">
        <v>52</v>
      </c>
      <c r="H9">
        <v>9.4</v>
      </c>
      <c r="I9">
        <v>-7.2</v>
      </c>
      <c r="J9" t="s">
        <v>76</v>
      </c>
      <c r="K9" t="s">
        <v>66</v>
      </c>
    </row>
    <row r="10" spans="1:11">
      <c r="A10" s="10">
        <v>41343</v>
      </c>
      <c r="B10" s="21" t="s">
        <v>89</v>
      </c>
      <c r="C10" s="22">
        <v>4</v>
      </c>
      <c r="D10" s="22" t="s">
        <v>14</v>
      </c>
      <c r="E10" s="22" t="s">
        <v>99</v>
      </c>
      <c r="F10" s="22">
        <v>1468</v>
      </c>
      <c r="G10" s="37" t="s">
        <v>52</v>
      </c>
      <c r="H10">
        <v>9.4</v>
      </c>
      <c r="I10">
        <v>-7.2</v>
      </c>
      <c r="J10" t="s">
        <v>76</v>
      </c>
      <c r="K10" t="s">
        <v>66</v>
      </c>
    </row>
    <row r="11" spans="1:11">
      <c r="A11" s="10">
        <v>41343</v>
      </c>
      <c r="B11" s="21" t="s">
        <v>89</v>
      </c>
      <c r="C11" s="22">
        <v>4</v>
      </c>
      <c r="D11" s="22" t="s">
        <v>14</v>
      </c>
      <c r="E11" s="22" t="s">
        <v>99</v>
      </c>
      <c r="F11" s="22">
        <v>1464</v>
      </c>
      <c r="G11" s="37" t="s">
        <v>52</v>
      </c>
      <c r="H11">
        <v>9.4</v>
      </c>
      <c r="I11">
        <v>-7.2</v>
      </c>
      <c r="J11" t="s">
        <v>76</v>
      </c>
      <c r="K11" t="s">
        <v>66</v>
      </c>
    </row>
    <row r="12" spans="1:11">
      <c r="A12" s="10">
        <v>41343</v>
      </c>
      <c r="B12" s="21" t="s">
        <v>89</v>
      </c>
      <c r="C12" s="22">
        <v>4</v>
      </c>
      <c r="D12" s="22" t="s">
        <v>14</v>
      </c>
      <c r="E12" s="22" t="s">
        <v>99</v>
      </c>
      <c r="F12" s="22">
        <v>1463</v>
      </c>
      <c r="G12" s="38" t="s">
        <v>52</v>
      </c>
      <c r="H12">
        <v>9.4</v>
      </c>
      <c r="I12">
        <v>-7.2</v>
      </c>
      <c r="J12" t="s">
        <v>76</v>
      </c>
      <c r="K12" t="s">
        <v>66</v>
      </c>
    </row>
    <row r="14" spans="1:11">
      <c r="F14" t="s">
        <v>50</v>
      </c>
      <c r="G14">
        <f>AVERAGE(G3:G8)</f>
        <v>2.8333333333333335</v>
      </c>
    </row>
    <row r="15" spans="1:11">
      <c r="F15" t="s">
        <v>51</v>
      </c>
      <c r="G15">
        <f>STDEV(G3:G8)</f>
        <v>1.1015141094572203</v>
      </c>
    </row>
    <row r="18" spans="1:11">
      <c r="A18" s="10">
        <v>41358</v>
      </c>
      <c r="B18" s="21" t="s">
        <v>89</v>
      </c>
      <c r="C18" s="22">
        <v>4</v>
      </c>
      <c r="D18" s="22" t="s">
        <v>14</v>
      </c>
      <c r="E18" s="23" t="s">
        <v>16</v>
      </c>
      <c r="F18" s="24">
        <v>811</v>
      </c>
      <c r="G18" t="s">
        <v>52</v>
      </c>
      <c r="H18">
        <v>6.1</v>
      </c>
      <c r="I18">
        <v>-7.2</v>
      </c>
      <c r="J18" t="s">
        <v>119</v>
      </c>
      <c r="K18" t="s">
        <v>102</v>
      </c>
    </row>
    <row r="19" spans="1:11">
      <c r="A19" s="10">
        <v>41358</v>
      </c>
      <c r="B19" s="21" t="s">
        <v>89</v>
      </c>
      <c r="C19" s="22">
        <v>4</v>
      </c>
      <c r="D19" s="22" t="s">
        <v>14</v>
      </c>
      <c r="E19" s="23" t="s">
        <v>16</v>
      </c>
      <c r="F19" s="24">
        <v>839</v>
      </c>
      <c r="G19">
        <v>1.6</v>
      </c>
      <c r="H19">
        <v>6.1</v>
      </c>
      <c r="I19">
        <v>-7.2</v>
      </c>
      <c r="J19" t="s">
        <v>119</v>
      </c>
    </row>
    <row r="20" spans="1:11">
      <c r="A20" s="10">
        <v>41358</v>
      </c>
      <c r="B20" s="21" t="s">
        <v>89</v>
      </c>
      <c r="C20" s="22">
        <v>4</v>
      </c>
      <c r="D20" s="22" t="s">
        <v>14</v>
      </c>
      <c r="E20" s="23" t="s">
        <v>26</v>
      </c>
      <c r="F20" s="24">
        <v>832</v>
      </c>
      <c r="G20">
        <v>2.6</v>
      </c>
      <c r="H20">
        <v>6.1</v>
      </c>
      <c r="I20">
        <v>-7.2</v>
      </c>
      <c r="J20" t="s">
        <v>119</v>
      </c>
    </row>
    <row r="21" spans="1:11">
      <c r="A21" s="10">
        <v>41358</v>
      </c>
      <c r="B21" s="21" t="s">
        <v>89</v>
      </c>
      <c r="C21" s="22">
        <v>4</v>
      </c>
      <c r="D21" s="22" t="s">
        <v>14</v>
      </c>
      <c r="E21" s="23" t="s">
        <v>27</v>
      </c>
      <c r="F21" s="24">
        <v>817</v>
      </c>
      <c r="G21" t="s">
        <v>52</v>
      </c>
      <c r="H21">
        <v>6.1</v>
      </c>
      <c r="I21">
        <v>-7.2</v>
      </c>
      <c r="J21" t="s">
        <v>119</v>
      </c>
      <c r="K21" t="s">
        <v>102</v>
      </c>
    </row>
    <row r="22" spans="1:11">
      <c r="A22" s="10">
        <v>41358</v>
      </c>
      <c r="B22" s="21" t="s">
        <v>89</v>
      </c>
      <c r="C22" s="22">
        <v>4</v>
      </c>
      <c r="D22" s="22" t="s">
        <v>14</v>
      </c>
      <c r="E22" s="22" t="s">
        <v>95</v>
      </c>
      <c r="F22" s="22">
        <v>1465</v>
      </c>
      <c r="G22">
        <v>3.2</v>
      </c>
      <c r="H22">
        <v>6.1</v>
      </c>
      <c r="I22">
        <v>-7.2</v>
      </c>
      <c r="J22" t="s">
        <v>119</v>
      </c>
    </row>
    <row r="23" spans="1:11">
      <c r="A23" s="10">
        <v>41358</v>
      </c>
      <c r="B23" s="21" t="s">
        <v>89</v>
      </c>
      <c r="C23" s="22">
        <v>4</v>
      </c>
      <c r="D23" s="22" t="s">
        <v>14</v>
      </c>
      <c r="E23" s="22" t="s">
        <v>27</v>
      </c>
      <c r="F23" s="22">
        <v>852</v>
      </c>
      <c r="G23">
        <v>2.2000000000000002</v>
      </c>
      <c r="H23">
        <v>6.1</v>
      </c>
      <c r="I23">
        <v>-7.2</v>
      </c>
      <c r="J23" t="s">
        <v>119</v>
      </c>
    </row>
    <row r="24" spans="1:11">
      <c r="A24" s="10">
        <v>41358</v>
      </c>
      <c r="B24" s="21" t="s">
        <v>89</v>
      </c>
      <c r="C24" s="22">
        <v>4</v>
      </c>
      <c r="D24" s="22" t="s">
        <v>14</v>
      </c>
      <c r="E24" s="22" t="s">
        <v>98</v>
      </c>
      <c r="F24" s="22">
        <v>1470</v>
      </c>
      <c r="G24" s="37" t="s">
        <v>52</v>
      </c>
      <c r="H24">
        <v>6.1</v>
      </c>
      <c r="I24">
        <v>-7.2</v>
      </c>
      <c r="J24" t="s">
        <v>119</v>
      </c>
      <c r="K24" t="s">
        <v>102</v>
      </c>
    </row>
    <row r="25" spans="1:11">
      <c r="A25" s="10">
        <v>41358</v>
      </c>
      <c r="B25" s="21" t="s">
        <v>89</v>
      </c>
      <c r="C25" s="22">
        <v>4</v>
      </c>
      <c r="D25" s="22" t="s">
        <v>14</v>
      </c>
      <c r="E25" s="22" t="s">
        <v>99</v>
      </c>
      <c r="F25" s="22">
        <v>1468</v>
      </c>
      <c r="G25" s="37" t="s">
        <v>52</v>
      </c>
      <c r="H25">
        <v>6.1</v>
      </c>
      <c r="I25">
        <v>-7.2</v>
      </c>
      <c r="J25" t="s">
        <v>119</v>
      </c>
      <c r="K25" t="s">
        <v>102</v>
      </c>
    </row>
    <row r="26" spans="1:11">
      <c r="A26" s="10">
        <v>41358</v>
      </c>
      <c r="B26" s="21" t="s">
        <v>89</v>
      </c>
      <c r="C26" s="22">
        <v>4</v>
      </c>
      <c r="D26" s="22" t="s">
        <v>14</v>
      </c>
      <c r="E26" s="22" t="s">
        <v>99</v>
      </c>
      <c r="F26" s="22">
        <v>1464</v>
      </c>
      <c r="G26" s="37">
        <v>2.7</v>
      </c>
      <c r="H26">
        <v>6.1</v>
      </c>
      <c r="I26">
        <v>-7.2</v>
      </c>
      <c r="J26" t="s">
        <v>119</v>
      </c>
    </row>
    <row r="27" spans="1:11">
      <c r="A27" s="10">
        <v>41358</v>
      </c>
      <c r="B27" s="21" t="s">
        <v>89</v>
      </c>
      <c r="C27" s="22">
        <v>4</v>
      </c>
      <c r="D27" s="22" t="s">
        <v>14</v>
      </c>
      <c r="E27" s="22" t="s">
        <v>99</v>
      </c>
      <c r="F27" s="22">
        <v>1463</v>
      </c>
      <c r="G27" s="38" t="s">
        <v>52</v>
      </c>
      <c r="H27">
        <v>6.1</v>
      </c>
      <c r="I27">
        <v>-7.2</v>
      </c>
      <c r="J27" t="s">
        <v>119</v>
      </c>
      <c r="K27" t="s">
        <v>102</v>
      </c>
    </row>
    <row r="29" spans="1:11">
      <c r="F29" t="s">
        <v>50</v>
      </c>
      <c r="G29">
        <f>AVERAGE(G18:G27)</f>
        <v>2.46</v>
      </c>
    </row>
    <row r="30" spans="1:11">
      <c r="F30" t="s">
        <v>51</v>
      </c>
      <c r="G30">
        <f>STDEV(G18:G27)</f>
        <v>0.59833101206606409</v>
      </c>
    </row>
    <row r="33" spans="1:11">
      <c r="A33" s="10">
        <v>41363</v>
      </c>
      <c r="B33" s="21" t="s">
        <v>89</v>
      </c>
      <c r="C33" s="22">
        <v>4</v>
      </c>
      <c r="D33" s="22" t="s">
        <v>14</v>
      </c>
      <c r="E33" s="23" t="s">
        <v>16</v>
      </c>
      <c r="F33" s="24">
        <v>811</v>
      </c>
      <c r="G33">
        <v>2.2999999999999998</v>
      </c>
      <c r="H33">
        <v>13.3</v>
      </c>
      <c r="I33">
        <v>-6.1</v>
      </c>
      <c r="J33" t="s">
        <v>150</v>
      </c>
    </row>
    <row r="34" spans="1:11">
      <c r="A34" s="10">
        <v>41363</v>
      </c>
      <c r="B34" s="21" t="s">
        <v>89</v>
      </c>
      <c r="C34" s="22">
        <v>4</v>
      </c>
      <c r="D34" s="22" t="s">
        <v>14</v>
      </c>
      <c r="E34" s="23" t="s">
        <v>16</v>
      </c>
      <c r="F34" s="24">
        <v>839</v>
      </c>
      <c r="G34">
        <v>2</v>
      </c>
      <c r="H34">
        <v>13.3</v>
      </c>
      <c r="I34">
        <v>-6.1</v>
      </c>
      <c r="J34" t="s">
        <v>150</v>
      </c>
    </row>
    <row r="35" spans="1:11">
      <c r="A35" s="10">
        <v>41363</v>
      </c>
      <c r="B35" s="21" t="s">
        <v>89</v>
      </c>
      <c r="C35" s="22">
        <v>4</v>
      </c>
      <c r="D35" s="22" t="s">
        <v>14</v>
      </c>
      <c r="E35" s="23" t="s">
        <v>26</v>
      </c>
      <c r="F35" s="24">
        <v>832</v>
      </c>
      <c r="G35">
        <v>2.6</v>
      </c>
      <c r="H35">
        <v>13.3</v>
      </c>
      <c r="I35">
        <v>-6.1</v>
      </c>
      <c r="J35" t="s">
        <v>150</v>
      </c>
    </row>
    <row r="36" spans="1:11">
      <c r="A36" s="10">
        <v>41363</v>
      </c>
      <c r="B36" s="21" t="s">
        <v>89</v>
      </c>
      <c r="C36" s="22">
        <v>4</v>
      </c>
      <c r="D36" s="22" t="s">
        <v>14</v>
      </c>
      <c r="E36" s="23" t="s">
        <v>27</v>
      </c>
      <c r="F36" s="24">
        <v>817</v>
      </c>
      <c r="G36">
        <v>2.2000000000000002</v>
      </c>
      <c r="H36">
        <v>13.3</v>
      </c>
      <c r="I36">
        <v>-6.1</v>
      </c>
      <c r="J36" t="s">
        <v>150</v>
      </c>
    </row>
    <row r="37" spans="1:11">
      <c r="A37" s="10">
        <v>41363</v>
      </c>
      <c r="B37" s="21" t="s">
        <v>89</v>
      </c>
      <c r="C37" s="22">
        <v>4</v>
      </c>
      <c r="D37" s="22" t="s">
        <v>14</v>
      </c>
      <c r="E37" s="22" t="s">
        <v>95</v>
      </c>
      <c r="F37" s="22">
        <v>1465</v>
      </c>
      <c r="G37">
        <v>3.7</v>
      </c>
      <c r="H37">
        <v>13.3</v>
      </c>
      <c r="I37">
        <v>-6.1</v>
      </c>
      <c r="J37" t="s">
        <v>150</v>
      </c>
    </row>
    <row r="38" spans="1:11">
      <c r="A38" s="10">
        <v>41363</v>
      </c>
      <c r="B38" s="21" t="s">
        <v>89</v>
      </c>
      <c r="C38" s="22">
        <v>4</v>
      </c>
      <c r="D38" s="22" t="s">
        <v>14</v>
      </c>
      <c r="E38" s="22" t="s">
        <v>27</v>
      </c>
      <c r="F38" s="22">
        <v>852</v>
      </c>
      <c r="G38">
        <v>2.6</v>
      </c>
      <c r="H38">
        <v>13.3</v>
      </c>
      <c r="I38">
        <v>-6.1</v>
      </c>
      <c r="J38" t="s">
        <v>150</v>
      </c>
    </row>
    <row r="39" spans="1:11">
      <c r="A39" s="10">
        <v>41363</v>
      </c>
      <c r="B39" s="21" t="s">
        <v>89</v>
      </c>
      <c r="C39" s="22">
        <v>4</v>
      </c>
      <c r="D39" s="22" t="s">
        <v>14</v>
      </c>
      <c r="E39" s="22" t="s">
        <v>98</v>
      </c>
      <c r="F39" s="22">
        <v>1470</v>
      </c>
      <c r="G39" s="37" t="s">
        <v>52</v>
      </c>
      <c r="H39">
        <v>13.3</v>
      </c>
      <c r="I39">
        <v>-6.1</v>
      </c>
      <c r="J39" t="s">
        <v>150</v>
      </c>
      <c r="K39" t="s">
        <v>145</v>
      </c>
    </row>
    <row r="40" spans="1:11">
      <c r="A40" s="10">
        <v>41363</v>
      </c>
      <c r="B40" s="21" t="s">
        <v>89</v>
      </c>
      <c r="C40" s="22">
        <v>4</v>
      </c>
      <c r="D40" s="22" t="s">
        <v>14</v>
      </c>
      <c r="E40" s="22" t="s">
        <v>99</v>
      </c>
      <c r="F40" s="22">
        <v>1468</v>
      </c>
      <c r="G40" s="37">
        <v>2.2000000000000002</v>
      </c>
      <c r="H40">
        <v>13.3</v>
      </c>
      <c r="I40">
        <v>-6.1</v>
      </c>
      <c r="J40" t="s">
        <v>150</v>
      </c>
    </row>
    <row r="41" spans="1:11">
      <c r="A41" s="10">
        <v>41363</v>
      </c>
      <c r="B41" s="21" t="s">
        <v>89</v>
      </c>
      <c r="C41" s="22">
        <v>4</v>
      </c>
      <c r="D41" s="22" t="s">
        <v>14</v>
      </c>
      <c r="E41" s="22" t="s">
        <v>99</v>
      </c>
      <c r="F41" s="22">
        <v>1464</v>
      </c>
      <c r="G41" s="37">
        <v>3.3</v>
      </c>
      <c r="H41">
        <v>13.3</v>
      </c>
      <c r="I41">
        <v>-6.1</v>
      </c>
      <c r="J41" t="s">
        <v>150</v>
      </c>
    </row>
    <row r="42" spans="1:11">
      <c r="A42" s="10">
        <v>41363</v>
      </c>
      <c r="B42" s="21" t="s">
        <v>89</v>
      </c>
      <c r="C42" s="22">
        <v>4</v>
      </c>
      <c r="D42" s="22" t="s">
        <v>14</v>
      </c>
      <c r="E42" s="22" t="s">
        <v>99</v>
      </c>
      <c r="F42" s="22">
        <v>1463</v>
      </c>
      <c r="G42" s="38">
        <v>2.1</v>
      </c>
      <c r="H42">
        <v>13.3</v>
      </c>
      <c r="I42">
        <v>-6.1</v>
      </c>
      <c r="J42" t="s">
        <v>150</v>
      </c>
    </row>
    <row r="44" spans="1:11">
      <c r="F44" t="s">
        <v>50</v>
      </c>
      <c r="G44">
        <f>AVERAGE(G33:G42)</f>
        <v>2.5555555555555558</v>
      </c>
    </row>
    <row r="45" spans="1:11">
      <c r="F45" t="s">
        <v>51</v>
      </c>
      <c r="G45">
        <f>STDEV(G33:G42)</f>
        <v>0.58118652580542196</v>
      </c>
    </row>
    <row r="48" spans="1:11">
      <c r="B48" s="1"/>
      <c r="C48" s="89" t="s">
        <v>0</v>
      </c>
      <c r="D48" s="90"/>
      <c r="E48" s="2" t="s">
        <v>1</v>
      </c>
      <c r="G48" s="44"/>
      <c r="H48" s="89" t="s">
        <v>6</v>
      </c>
      <c r="I48" s="90"/>
      <c r="J48" s="1"/>
      <c r="K48" s="1"/>
    </row>
    <row r="49" spans="1:11" ht="45">
      <c r="A49" s="7" t="s">
        <v>8</v>
      </c>
      <c r="B49" s="3" t="s">
        <v>2</v>
      </c>
      <c r="C49" s="4" t="s">
        <v>3</v>
      </c>
      <c r="D49" s="5" t="s">
        <v>4</v>
      </c>
      <c r="E49" s="6" t="s">
        <v>0</v>
      </c>
      <c r="F49" s="3" t="s">
        <v>5</v>
      </c>
      <c r="G49" s="47">
        <v>41343</v>
      </c>
      <c r="H49" s="47">
        <v>41358</v>
      </c>
      <c r="I49" s="48">
        <v>41363</v>
      </c>
      <c r="J49" s="6" t="s">
        <v>173</v>
      </c>
      <c r="K49" s="6" t="s">
        <v>183</v>
      </c>
    </row>
    <row r="50" spans="1:11">
      <c r="A50" s="10" t="s">
        <v>168</v>
      </c>
      <c r="B50" s="21" t="s">
        <v>89</v>
      </c>
      <c r="C50" s="22">
        <v>4</v>
      </c>
      <c r="D50" s="22" t="s">
        <v>14</v>
      </c>
      <c r="E50" s="23" t="s">
        <v>16</v>
      </c>
      <c r="F50" s="24">
        <v>811</v>
      </c>
      <c r="G50">
        <v>2.2999999999999998</v>
      </c>
      <c r="H50" t="s">
        <v>52</v>
      </c>
      <c r="I50">
        <v>2.2999999999999998</v>
      </c>
      <c r="J50">
        <f>AVERAGE(G50:I50)</f>
        <v>2.2999999999999998</v>
      </c>
      <c r="K50" s="60">
        <v>14</v>
      </c>
    </row>
    <row r="51" spans="1:11">
      <c r="A51" s="10" t="s">
        <v>168</v>
      </c>
      <c r="B51" s="21" t="s">
        <v>89</v>
      </c>
      <c r="C51" s="22">
        <v>4</v>
      </c>
      <c r="D51" s="22" t="s">
        <v>14</v>
      </c>
      <c r="E51" s="23" t="s">
        <v>16</v>
      </c>
      <c r="F51" s="24">
        <v>839</v>
      </c>
      <c r="G51" t="s">
        <v>52</v>
      </c>
      <c r="H51">
        <v>1.6</v>
      </c>
      <c r="I51">
        <v>2</v>
      </c>
      <c r="J51">
        <f t="shared" ref="J51:J58" si="0">AVERAGE(G51:I51)</f>
        <v>1.8</v>
      </c>
      <c r="K51" s="60">
        <v>11</v>
      </c>
    </row>
    <row r="52" spans="1:11">
      <c r="A52" s="10" t="s">
        <v>168</v>
      </c>
      <c r="B52" s="21" t="s">
        <v>89</v>
      </c>
      <c r="C52" s="22">
        <v>4</v>
      </c>
      <c r="D52" s="22" t="s">
        <v>14</v>
      </c>
      <c r="E52" s="23" t="s">
        <v>26</v>
      </c>
      <c r="F52" s="24">
        <v>832</v>
      </c>
      <c r="G52" t="s">
        <v>52</v>
      </c>
      <c r="H52">
        <v>2.6</v>
      </c>
      <c r="I52">
        <v>2.6</v>
      </c>
      <c r="J52">
        <f t="shared" si="0"/>
        <v>2.6</v>
      </c>
      <c r="K52" s="60">
        <v>16.100000000000001</v>
      </c>
    </row>
    <row r="53" spans="1:11">
      <c r="A53" s="10" t="s">
        <v>168</v>
      </c>
      <c r="B53" s="21" t="s">
        <v>89</v>
      </c>
      <c r="C53" s="22">
        <v>4</v>
      </c>
      <c r="D53" s="22" t="s">
        <v>14</v>
      </c>
      <c r="E53" s="23" t="s">
        <v>27</v>
      </c>
      <c r="F53" s="24">
        <v>817</v>
      </c>
      <c r="G53" t="s">
        <v>52</v>
      </c>
      <c r="H53" t="s">
        <v>52</v>
      </c>
      <c r="I53">
        <v>2.2000000000000002</v>
      </c>
      <c r="J53">
        <f t="shared" si="0"/>
        <v>2.2000000000000002</v>
      </c>
      <c r="K53" s="60">
        <v>10.3</v>
      </c>
    </row>
    <row r="54" spans="1:11">
      <c r="A54" s="10" t="s">
        <v>168</v>
      </c>
      <c r="B54" s="21" t="s">
        <v>89</v>
      </c>
      <c r="C54" s="22">
        <v>4</v>
      </c>
      <c r="D54" s="22" t="s">
        <v>14</v>
      </c>
      <c r="E54" s="22" t="s">
        <v>95</v>
      </c>
      <c r="F54" s="22">
        <v>1465</v>
      </c>
      <c r="G54">
        <v>4.0999999999999996</v>
      </c>
      <c r="H54">
        <v>3.2</v>
      </c>
      <c r="I54">
        <v>3.7</v>
      </c>
      <c r="J54">
        <f t="shared" si="0"/>
        <v>3.6666666666666665</v>
      </c>
    </row>
    <row r="55" spans="1:11">
      <c r="A55" s="10" t="s">
        <v>168</v>
      </c>
      <c r="B55" s="21" t="s">
        <v>89</v>
      </c>
      <c r="C55" s="22">
        <v>4</v>
      </c>
      <c r="D55" s="22" t="s">
        <v>14</v>
      </c>
      <c r="E55" s="22" t="s">
        <v>27</v>
      </c>
      <c r="F55" s="22">
        <v>852</v>
      </c>
      <c r="G55">
        <v>2.1</v>
      </c>
      <c r="H55">
        <v>2.2000000000000002</v>
      </c>
      <c r="I55">
        <v>2.6</v>
      </c>
      <c r="J55">
        <f t="shared" si="0"/>
        <v>2.3000000000000003</v>
      </c>
    </row>
    <row r="56" spans="1:11">
      <c r="A56" s="10" t="s">
        <v>168</v>
      </c>
      <c r="B56" s="21" t="s">
        <v>89</v>
      </c>
      <c r="C56" s="22">
        <v>4</v>
      </c>
      <c r="D56" s="22" t="s">
        <v>14</v>
      </c>
      <c r="E56" s="22" t="s">
        <v>99</v>
      </c>
      <c r="F56" s="22">
        <v>1468</v>
      </c>
      <c r="G56" s="37" t="s">
        <v>52</v>
      </c>
      <c r="H56" s="37" t="s">
        <v>52</v>
      </c>
      <c r="I56" s="37">
        <v>2.2000000000000002</v>
      </c>
      <c r="J56">
        <f t="shared" si="0"/>
        <v>2.2000000000000002</v>
      </c>
    </row>
    <row r="57" spans="1:11">
      <c r="A57" s="10" t="s">
        <v>168</v>
      </c>
      <c r="B57" s="21" t="s">
        <v>89</v>
      </c>
      <c r="C57" s="22">
        <v>4</v>
      </c>
      <c r="D57" s="22" t="s">
        <v>14</v>
      </c>
      <c r="E57" s="22" t="s">
        <v>99</v>
      </c>
      <c r="F57" s="22">
        <v>1464</v>
      </c>
      <c r="G57" s="37" t="s">
        <v>52</v>
      </c>
      <c r="H57" s="37">
        <v>2.7</v>
      </c>
      <c r="I57" s="37">
        <v>3.3</v>
      </c>
      <c r="J57">
        <f t="shared" si="0"/>
        <v>3</v>
      </c>
    </row>
    <row r="58" spans="1:11">
      <c r="A58" s="10" t="s">
        <v>168</v>
      </c>
      <c r="B58" s="21" t="s">
        <v>89</v>
      </c>
      <c r="C58" s="22">
        <v>4</v>
      </c>
      <c r="D58" s="22" t="s">
        <v>14</v>
      </c>
      <c r="E58" s="22" t="s">
        <v>99</v>
      </c>
      <c r="F58" s="22">
        <v>1463</v>
      </c>
      <c r="G58" s="38" t="s">
        <v>52</v>
      </c>
      <c r="H58" s="38" t="s">
        <v>52</v>
      </c>
      <c r="I58" s="38">
        <v>2.1</v>
      </c>
      <c r="J58">
        <f t="shared" si="0"/>
        <v>2.1</v>
      </c>
    </row>
    <row r="60" spans="1:11">
      <c r="I60" t="s">
        <v>170</v>
      </c>
      <c r="J60">
        <f>AVERAGE(J50:J58)</f>
        <v>2.4629629629629632</v>
      </c>
    </row>
    <row r="62" spans="1:11">
      <c r="A62" t="s">
        <v>179</v>
      </c>
    </row>
    <row r="63" spans="1:11">
      <c r="A63" s="10" t="s">
        <v>168</v>
      </c>
      <c r="B63" s="21" t="s">
        <v>89</v>
      </c>
      <c r="C63" s="22">
        <v>4</v>
      </c>
      <c r="D63" s="22" t="s">
        <v>14</v>
      </c>
      <c r="E63" s="22" t="s">
        <v>98</v>
      </c>
      <c r="F63" s="22">
        <v>1470</v>
      </c>
      <c r="G63" s="37" t="s">
        <v>52</v>
      </c>
      <c r="H63" s="37" t="s">
        <v>52</v>
      </c>
      <c r="I63" s="37" t="s">
        <v>52</v>
      </c>
      <c r="K63" t="s">
        <v>66</v>
      </c>
    </row>
  </sheetData>
  <mergeCells count="4">
    <mergeCell ref="C1:D1"/>
    <mergeCell ref="H1:I1"/>
    <mergeCell ref="C48:D48"/>
    <mergeCell ref="H48:I48"/>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L45"/>
  <sheetViews>
    <sheetView topLeftCell="A29" workbookViewId="0">
      <selection activeCell="B38" sqref="B38:F43"/>
    </sheetView>
  </sheetViews>
  <sheetFormatPr defaultRowHeight="15"/>
  <cols>
    <col min="1" max="1" width="9.7109375" bestFit="1" customWidth="1"/>
    <col min="4" max="4" width="10.7109375" bestFit="1" customWidth="1"/>
    <col min="7" max="7" width="9.7109375" style="20" bestFit="1" customWidth="1"/>
    <col min="8" max="8" width="12.85546875" bestFit="1" customWidth="1"/>
    <col min="9" max="9" width="9.85546875" bestFit="1" customWidth="1"/>
  </cols>
  <sheetData>
    <row r="1" spans="1:12">
      <c r="B1" s="1"/>
      <c r="C1" s="89" t="s">
        <v>0</v>
      </c>
      <c r="D1" s="90"/>
      <c r="E1" s="2" t="s">
        <v>1</v>
      </c>
      <c r="G1" s="18"/>
      <c r="H1" s="89" t="s">
        <v>21</v>
      </c>
      <c r="I1" s="90"/>
      <c r="J1" s="1" t="s">
        <v>11</v>
      </c>
      <c r="K1" s="1"/>
    </row>
    <row r="2" spans="1:12" ht="17.25" customHeight="1">
      <c r="A2" s="7" t="s">
        <v>8</v>
      </c>
      <c r="B2" s="3" t="s">
        <v>2</v>
      </c>
      <c r="C2" s="4" t="s">
        <v>3</v>
      </c>
      <c r="D2" s="5" t="s">
        <v>4</v>
      </c>
      <c r="E2" s="6" t="s">
        <v>0</v>
      </c>
      <c r="F2" s="3" t="s">
        <v>5</v>
      </c>
      <c r="G2" s="19" t="s">
        <v>6</v>
      </c>
      <c r="H2" s="8" t="s">
        <v>9</v>
      </c>
      <c r="I2" s="9" t="s">
        <v>10</v>
      </c>
      <c r="J2" s="3" t="s">
        <v>12</v>
      </c>
      <c r="K2" s="6" t="s">
        <v>7</v>
      </c>
    </row>
    <row r="3" spans="1:12">
      <c r="A3" s="10">
        <v>41343</v>
      </c>
      <c r="B3" s="21" t="s">
        <v>89</v>
      </c>
      <c r="C3" s="22">
        <v>2</v>
      </c>
      <c r="D3" s="22" t="s">
        <v>29</v>
      </c>
      <c r="E3" s="23" t="s">
        <v>15</v>
      </c>
      <c r="F3" s="24">
        <v>8288</v>
      </c>
      <c r="G3" s="20">
        <v>2.8</v>
      </c>
      <c r="H3">
        <v>9.4</v>
      </c>
      <c r="I3">
        <v>-7.2</v>
      </c>
      <c r="J3" t="s">
        <v>92</v>
      </c>
    </row>
    <row r="4" spans="1:12">
      <c r="A4" s="10">
        <v>41343</v>
      </c>
      <c r="B4" s="21" t="s">
        <v>89</v>
      </c>
      <c r="C4" s="22">
        <v>2</v>
      </c>
      <c r="D4" s="22" t="s">
        <v>29</v>
      </c>
      <c r="E4" s="22" t="s">
        <v>94</v>
      </c>
      <c r="F4" s="22">
        <v>1474</v>
      </c>
      <c r="G4" s="20">
        <v>2</v>
      </c>
      <c r="H4">
        <v>9.4</v>
      </c>
      <c r="I4">
        <v>-7.2</v>
      </c>
      <c r="J4" t="s">
        <v>92</v>
      </c>
    </row>
    <row r="5" spans="1:12">
      <c r="A5" s="10">
        <v>41343</v>
      </c>
      <c r="B5" s="21" t="s">
        <v>89</v>
      </c>
      <c r="C5" s="22">
        <v>2</v>
      </c>
      <c r="D5" s="22" t="s">
        <v>29</v>
      </c>
      <c r="E5" s="22" t="s">
        <v>95</v>
      </c>
      <c r="F5" s="22">
        <v>1454</v>
      </c>
      <c r="G5" s="20">
        <v>3.3</v>
      </c>
      <c r="H5">
        <v>9.4</v>
      </c>
      <c r="I5">
        <v>-7.2</v>
      </c>
      <c r="J5" t="s">
        <v>92</v>
      </c>
      <c r="K5" t="s">
        <v>97</v>
      </c>
    </row>
    <row r="6" spans="1:12">
      <c r="A6" s="10">
        <v>41343</v>
      </c>
      <c r="B6" s="21" t="s">
        <v>89</v>
      </c>
      <c r="C6" s="22">
        <v>2</v>
      </c>
      <c r="D6" s="22" t="s">
        <v>29</v>
      </c>
      <c r="E6" s="22" t="s">
        <v>90</v>
      </c>
      <c r="F6" s="22">
        <v>1455</v>
      </c>
      <c r="G6" s="20">
        <v>2.8</v>
      </c>
      <c r="H6">
        <v>9.4</v>
      </c>
      <c r="I6">
        <v>-7.2</v>
      </c>
      <c r="J6" t="s">
        <v>92</v>
      </c>
    </row>
    <row r="7" spans="1:12">
      <c r="A7" s="10">
        <v>41343</v>
      </c>
      <c r="B7" s="21" t="s">
        <v>89</v>
      </c>
      <c r="C7" s="22">
        <v>2</v>
      </c>
      <c r="D7" s="22" t="s">
        <v>29</v>
      </c>
      <c r="E7" s="22" t="s">
        <v>96</v>
      </c>
      <c r="F7" s="22">
        <v>1471</v>
      </c>
      <c r="G7" s="20" t="s">
        <v>52</v>
      </c>
      <c r="H7">
        <v>9.4</v>
      </c>
      <c r="I7">
        <v>-7.2</v>
      </c>
      <c r="J7" t="s">
        <v>92</v>
      </c>
      <c r="K7" t="s">
        <v>66</v>
      </c>
    </row>
    <row r="8" spans="1:12">
      <c r="A8" s="10">
        <v>41343</v>
      </c>
      <c r="B8" s="21" t="s">
        <v>89</v>
      </c>
      <c r="C8" s="22">
        <v>2</v>
      </c>
      <c r="D8" s="22" t="s">
        <v>29</v>
      </c>
      <c r="E8" t="s">
        <v>26</v>
      </c>
      <c r="F8" s="22">
        <v>1472</v>
      </c>
      <c r="G8" s="20" t="s">
        <v>52</v>
      </c>
      <c r="H8">
        <v>9.4</v>
      </c>
      <c r="I8">
        <v>-7.2</v>
      </c>
      <c r="J8" t="s">
        <v>92</v>
      </c>
      <c r="K8" t="s">
        <v>66</v>
      </c>
    </row>
    <row r="10" spans="1:12">
      <c r="F10" t="s">
        <v>50</v>
      </c>
      <c r="G10" s="20">
        <f>AVERAGE(G3:G6)</f>
        <v>2.7249999999999996</v>
      </c>
    </row>
    <row r="11" spans="1:12">
      <c r="F11" t="s">
        <v>85</v>
      </c>
      <c r="G11" s="20">
        <f>STDEV(G3:G6)</f>
        <v>0.53774219349672359</v>
      </c>
    </row>
    <row r="14" spans="1:12">
      <c r="A14" s="10">
        <v>41358</v>
      </c>
      <c r="B14" s="21" t="s">
        <v>89</v>
      </c>
      <c r="C14" s="22">
        <v>2</v>
      </c>
      <c r="D14" s="22" t="s">
        <v>29</v>
      </c>
      <c r="E14" s="23" t="s">
        <v>15</v>
      </c>
      <c r="F14" s="24">
        <v>8288</v>
      </c>
      <c r="G14" s="20">
        <v>2.8</v>
      </c>
      <c r="H14">
        <v>6.1</v>
      </c>
      <c r="I14">
        <v>-7.2</v>
      </c>
      <c r="J14" t="s">
        <v>117</v>
      </c>
    </row>
    <row r="15" spans="1:12">
      <c r="A15" s="10">
        <v>41358</v>
      </c>
      <c r="B15" s="21" t="s">
        <v>89</v>
      </c>
      <c r="C15" s="22">
        <v>2</v>
      </c>
      <c r="D15" s="22" t="s">
        <v>29</v>
      </c>
      <c r="E15" s="22" t="s">
        <v>94</v>
      </c>
      <c r="F15" s="22">
        <v>1474</v>
      </c>
      <c r="G15" s="20" t="s">
        <v>52</v>
      </c>
      <c r="H15">
        <v>6.1</v>
      </c>
      <c r="I15">
        <v>-7.2</v>
      </c>
      <c r="J15" t="s">
        <v>117</v>
      </c>
      <c r="L15" t="s">
        <v>120</v>
      </c>
    </row>
    <row r="16" spans="1:12">
      <c r="A16" s="10">
        <v>41358</v>
      </c>
      <c r="B16" s="21" t="s">
        <v>89</v>
      </c>
      <c r="C16" s="22">
        <v>2</v>
      </c>
      <c r="D16" s="22" t="s">
        <v>29</v>
      </c>
      <c r="E16" s="22" t="s">
        <v>95</v>
      </c>
      <c r="F16" s="22">
        <v>1454</v>
      </c>
      <c r="G16" s="20">
        <v>3.2</v>
      </c>
      <c r="H16">
        <v>6.1</v>
      </c>
      <c r="I16">
        <v>-7.2</v>
      </c>
      <c r="J16" t="s">
        <v>117</v>
      </c>
    </row>
    <row r="17" spans="1:12">
      <c r="A17" s="10">
        <v>41358</v>
      </c>
      <c r="B17" s="21" t="s">
        <v>89</v>
      </c>
      <c r="C17" s="22">
        <v>2</v>
      </c>
      <c r="D17" s="22" t="s">
        <v>29</v>
      </c>
      <c r="E17" s="22" t="s">
        <v>90</v>
      </c>
      <c r="F17" s="22">
        <v>1455</v>
      </c>
      <c r="G17" s="20" t="s">
        <v>52</v>
      </c>
      <c r="H17">
        <v>6.1</v>
      </c>
      <c r="I17">
        <v>-7.2</v>
      </c>
      <c r="J17" t="s">
        <v>117</v>
      </c>
      <c r="L17" t="s">
        <v>23</v>
      </c>
    </row>
    <row r="18" spans="1:12">
      <c r="A18" s="10">
        <v>41358</v>
      </c>
      <c r="B18" s="21" t="s">
        <v>89</v>
      </c>
      <c r="C18" s="22">
        <v>2</v>
      </c>
      <c r="D18" s="22" t="s">
        <v>29</v>
      </c>
      <c r="E18" s="22" t="s">
        <v>96</v>
      </c>
      <c r="F18" s="22">
        <v>1471</v>
      </c>
      <c r="G18" s="20">
        <v>2.5</v>
      </c>
      <c r="H18">
        <v>6.1</v>
      </c>
      <c r="I18">
        <v>-7.2</v>
      </c>
      <c r="J18" t="s">
        <v>117</v>
      </c>
    </row>
    <row r="19" spans="1:12">
      <c r="A19" s="10">
        <v>41358</v>
      </c>
      <c r="B19" s="21" t="s">
        <v>89</v>
      </c>
      <c r="C19" s="22">
        <v>2</v>
      </c>
      <c r="D19" s="22" t="s">
        <v>29</v>
      </c>
      <c r="E19" t="s">
        <v>26</v>
      </c>
      <c r="F19" s="22">
        <v>1472</v>
      </c>
      <c r="G19" s="20" t="s">
        <v>52</v>
      </c>
      <c r="H19">
        <v>6.1</v>
      </c>
      <c r="I19">
        <v>-7.2</v>
      </c>
      <c r="J19" t="s">
        <v>117</v>
      </c>
      <c r="L19" t="s">
        <v>23</v>
      </c>
    </row>
    <row r="21" spans="1:12">
      <c r="F21" t="s">
        <v>50</v>
      </c>
      <c r="G21" s="20">
        <f>AVERAGE(G14:G19)</f>
        <v>2.8333333333333335</v>
      </c>
    </row>
    <row r="22" spans="1:12">
      <c r="F22" t="s">
        <v>85</v>
      </c>
      <c r="G22" s="20">
        <f>STDEV(G14:G19)</f>
        <v>0.35118845842842678</v>
      </c>
    </row>
    <row r="25" spans="1:12">
      <c r="A25" s="10">
        <v>41363</v>
      </c>
      <c r="B25" s="21" t="s">
        <v>89</v>
      </c>
      <c r="C25" s="22">
        <v>2</v>
      </c>
      <c r="D25" s="22" t="s">
        <v>29</v>
      </c>
      <c r="E25" s="23" t="s">
        <v>15</v>
      </c>
      <c r="F25" s="24">
        <v>8288</v>
      </c>
      <c r="G25" s="20">
        <v>3.1</v>
      </c>
      <c r="H25">
        <v>13.3</v>
      </c>
      <c r="I25">
        <v>-6.1</v>
      </c>
      <c r="J25" t="s">
        <v>152</v>
      </c>
    </row>
    <row r="26" spans="1:12">
      <c r="A26" s="10">
        <v>41363</v>
      </c>
      <c r="B26" s="21" t="s">
        <v>89</v>
      </c>
      <c r="C26" s="22">
        <v>2</v>
      </c>
      <c r="D26" s="22" t="s">
        <v>29</v>
      </c>
      <c r="E26" s="22" t="s">
        <v>94</v>
      </c>
      <c r="F26" s="22">
        <v>1474</v>
      </c>
      <c r="G26" s="20">
        <v>2</v>
      </c>
      <c r="H26">
        <v>13.3</v>
      </c>
      <c r="I26">
        <v>-6.1</v>
      </c>
      <c r="J26" t="s">
        <v>152</v>
      </c>
    </row>
    <row r="27" spans="1:12">
      <c r="A27" s="10">
        <v>41363</v>
      </c>
      <c r="B27" s="21" t="s">
        <v>89</v>
      </c>
      <c r="C27" s="22">
        <v>2</v>
      </c>
      <c r="D27" s="22" t="s">
        <v>29</v>
      </c>
      <c r="E27" s="22" t="s">
        <v>95</v>
      </c>
      <c r="F27" s="22">
        <v>1454</v>
      </c>
      <c r="G27" s="20">
        <v>4</v>
      </c>
      <c r="H27">
        <v>13.3</v>
      </c>
      <c r="I27">
        <v>-6.1</v>
      </c>
      <c r="J27" t="s">
        <v>152</v>
      </c>
    </row>
    <row r="28" spans="1:12">
      <c r="A28" s="10">
        <v>41363</v>
      </c>
      <c r="B28" s="21" t="s">
        <v>89</v>
      </c>
      <c r="C28" s="22">
        <v>2</v>
      </c>
      <c r="D28" s="22" t="s">
        <v>29</v>
      </c>
      <c r="E28" s="22" t="s">
        <v>90</v>
      </c>
      <c r="F28" s="22">
        <v>1455</v>
      </c>
      <c r="G28" s="20">
        <v>2.8</v>
      </c>
      <c r="H28">
        <v>13.3</v>
      </c>
      <c r="I28">
        <v>-6.1</v>
      </c>
      <c r="J28" t="s">
        <v>152</v>
      </c>
    </row>
    <row r="29" spans="1:12">
      <c r="A29" s="10">
        <v>41363</v>
      </c>
      <c r="B29" s="21" t="s">
        <v>89</v>
      </c>
      <c r="C29" s="22">
        <v>2</v>
      </c>
      <c r="D29" s="22" t="s">
        <v>29</v>
      </c>
      <c r="E29" s="22" t="s">
        <v>96</v>
      </c>
      <c r="F29" s="22">
        <v>1471</v>
      </c>
      <c r="G29" s="20">
        <v>2.7</v>
      </c>
      <c r="H29">
        <v>13.3</v>
      </c>
      <c r="I29">
        <v>-6.1</v>
      </c>
      <c r="J29" t="s">
        <v>152</v>
      </c>
    </row>
    <row r="30" spans="1:12">
      <c r="A30" s="10">
        <v>41363</v>
      </c>
      <c r="B30" s="21" t="s">
        <v>89</v>
      </c>
      <c r="C30" s="22">
        <v>2</v>
      </c>
      <c r="D30" s="22" t="s">
        <v>29</v>
      </c>
      <c r="E30" t="s">
        <v>26</v>
      </c>
      <c r="F30" s="22">
        <v>1472</v>
      </c>
      <c r="G30" s="20">
        <v>2.9</v>
      </c>
      <c r="H30">
        <v>13.3</v>
      </c>
      <c r="I30">
        <v>-6.1</v>
      </c>
      <c r="J30" t="s">
        <v>152</v>
      </c>
    </row>
    <row r="32" spans="1:12">
      <c r="F32" t="s">
        <v>50</v>
      </c>
      <c r="G32" s="20">
        <f>AVERAGE(G25:G30)</f>
        <v>2.9166666666666661</v>
      </c>
    </row>
    <row r="33" spans="1:11">
      <c r="F33" t="s">
        <v>85</v>
      </c>
      <c r="G33" s="20">
        <f>STDEV(G25:G30)</f>
        <v>0.64935865795927317</v>
      </c>
    </row>
    <row r="36" spans="1:11">
      <c r="B36" s="1"/>
      <c r="C36" s="89" t="s">
        <v>0</v>
      </c>
      <c r="D36" s="90"/>
      <c r="E36" s="2" t="s">
        <v>1</v>
      </c>
      <c r="G36" s="44"/>
      <c r="H36" s="89" t="s">
        <v>6</v>
      </c>
      <c r="I36" s="90"/>
      <c r="J36" s="1"/>
      <c r="K36" s="1"/>
    </row>
    <row r="37" spans="1:11" ht="29.25" customHeight="1">
      <c r="A37" s="7" t="s">
        <v>8</v>
      </c>
      <c r="B37" s="3" t="s">
        <v>2</v>
      </c>
      <c r="C37" s="4" t="s">
        <v>3</v>
      </c>
      <c r="D37" s="5" t="s">
        <v>4</v>
      </c>
      <c r="E37" s="6" t="s">
        <v>0</v>
      </c>
      <c r="F37" s="3" t="s">
        <v>5</v>
      </c>
      <c r="G37" s="47">
        <v>41343</v>
      </c>
      <c r="H37" s="47">
        <v>41358</v>
      </c>
      <c r="I37" s="48">
        <v>41363</v>
      </c>
      <c r="J37" s="6" t="s">
        <v>173</v>
      </c>
      <c r="K37" s="6" t="s">
        <v>183</v>
      </c>
    </row>
    <row r="38" spans="1:11">
      <c r="A38" s="10" t="s">
        <v>169</v>
      </c>
      <c r="B38" s="21" t="s">
        <v>89</v>
      </c>
      <c r="C38" s="22">
        <v>2</v>
      </c>
      <c r="D38" s="22" t="s">
        <v>29</v>
      </c>
      <c r="E38" s="23" t="s">
        <v>15</v>
      </c>
      <c r="F38" s="24">
        <v>8288</v>
      </c>
      <c r="G38" s="20">
        <v>2.8</v>
      </c>
      <c r="H38" s="20">
        <v>2.8</v>
      </c>
      <c r="I38" s="20">
        <v>3.1</v>
      </c>
      <c r="J38" s="20">
        <f t="shared" ref="J38:J43" si="0">AVERAGE(G38:I38)</f>
        <v>2.9</v>
      </c>
      <c r="K38" s="54">
        <v>12.3</v>
      </c>
    </row>
    <row r="39" spans="1:11">
      <c r="A39" s="10" t="s">
        <v>169</v>
      </c>
      <c r="B39" s="21" t="s">
        <v>89</v>
      </c>
      <c r="C39" s="22">
        <v>2</v>
      </c>
      <c r="D39" s="22" t="s">
        <v>29</v>
      </c>
      <c r="E39" s="22" t="s">
        <v>94</v>
      </c>
      <c r="F39" s="22">
        <v>1474</v>
      </c>
      <c r="G39" s="20">
        <v>2</v>
      </c>
      <c r="H39" s="20" t="s">
        <v>52</v>
      </c>
      <c r="I39" s="20">
        <v>2</v>
      </c>
      <c r="J39" s="20">
        <f t="shared" si="0"/>
        <v>2</v>
      </c>
    </row>
    <row r="40" spans="1:11">
      <c r="A40" s="10" t="s">
        <v>169</v>
      </c>
      <c r="B40" s="21" t="s">
        <v>89</v>
      </c>
      <c r="C40" s="22">
        <v>2</v>
      </c>
      <c r="D40" s="22" t="s">
        <v>29</v>
      </c>
      <c r="E40" s="22" t="s">
        <v>95</v>
      </c>
      <c r="F40" s="22">
        <v>1454</v>
      </c>
      <c r="G40" s="20">
        <v>3.3</v>
      </c>
      <c r="H40" s="20">
        <v>3.2</v>
      </c>
      <c r="I40" s="20">
        <v>4</v>
      </c>
      <c r="J40" s="20">
        <f t="shared" si="0"/>
        <v>3.5</v>
      </c>
    </row>
    <row r="41" spans="1:11">
      <c r="A41" s="10" t="s">
        <v>169</v>
      </c>
      <c r="B41" s="21" t="s">
        <v>89</v>
      </c>
      <c r="C41" s="22">
        <v>2</v>
      </c>
      <c r="D41" s="22" t="s">
        <v>29</v>
      </c>
      <c r="E41" s="22" t="s">
        <v>90</v>
      </c>
      <c r="F41" s="22">
        <v>1455</v>
      </c>
      <c r="G41" s="20">
        <v>2.8</v>
      </c>
      <c r="H41" s="20" t="s">
        <v>52</v>
      </c>
      <c r="I41" s="20">
        <v>2.8</v>
      </c>
      <c r="J41" s="20">
        <f t="shared" si="0"/>
        <v>2.8</v>
      </c>
    </row>
    <row r="42" spans="1:11">
      <c r="A42" s="10" t="s">
        <v>169</v>
      </c>
      <c r="B42" s="21" t="s">
        <v>89</v>
      </c>
      <c r="C42" s="22">
        <v>2</v>
      </c>
      <c r="D42" s="22" t="s">
        <v>29</v>
      </c>
      <c r="E42" s="22" t="s">
        <v>96</v>
      </c>
      <c r="F42" s="22">
        <v>1471</v>
      </c>
      <c r="G42" s="20" t="s">
        <v>52</v>
      </c>
      <c r="H42" s="20">
        <v>2.5</v>
      </c>
      <c r="I42" s="20">
        <v>2.7</v>
      </c>
      <c r="J42" s="20">
        <f t="shared" si="0"/>
        <v>2.6</v>
      </c>
    </row>
    <row r="43" spans="1:11">
      <c r="A43" s="10" t="s">
        <v>169</v>
      </c>
      <c r="B43" s="21" t="s">
        <v>89</v>
      </c>
      <c r="C43" s="22">
        <v>2</v>
      </c>
      <c r="D43" s="22" t="s">
        <v>29</v>
      </c>
      <c r="E43" t="s">
        <v>26</v>
      </c>
      <c r="F43" s="22">
        <v>1472</v>
      </c>
      <c r="G43" s="20" t="s">
        <v>52</v>
      </c>
      <c r="H43" s="38" t="s">
        <v>122</v>
      </c>
      <c r="I43" s="20">
        <v>2.9</v>
      </c>
      <c r="J43" s="20">
        <f t="shared" si="0"/>
        <v>2.9</v>
      </c>
    </row>
    <row r="45" spans="1:11">
      <c r="I45" t="s">
        <v>170</v>
      </c>
      <c r="J45" s="20">
        <f>AVERAGE(J38:J43)</f>
        <v>2.7833333333333332</v>
      </c>
    </row>
  </sheetData>
  <mergeCells count="4">
    <mergeCell ref="C1:D1"/>
    <mergeCell ref="H1:I1"/>
    <mergeCell ref="C36:D36"/>
    <mergeCell ref="H36:I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L66"/>
  <sheetViews>
    <sheetView topLeftCell="A33" workbookViewId="0">
      <selection activeCell="B35" sqref="B35:F45"/>
    </sheetView>
  </sheetViews>
  <sheetFormatPr defaultRowHeight="15"/>
  <cols>
    <col min="1" max="1" width="9.7109375" bestFit="1" customWidth="1"/>
    <col min="4" max="4" width="10.7109375" bestFit="1" customWidth="1"/>
    <col min="7" max="7" width="12"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89</v>
      </c>
      <c r="C3" s="12">
        <v>1</v>
      </c>
      <c r="D3" s="12" t="s">
        <v>36</v>
      </c>
      <c r="E3" s="23" t="s">
        <v>15</v>
      </c>
      <c r="F3" s="24">
        <v>1470</v>
      </c>
      <c r="G3" t="s">
        <v>52</v>
      </c>
      <c r="H3">
        <v>9.4</v>
      </c>
      <c r="I3">
        <v>-7.2</v>
      </c>
      <c r="J3" t="s">
        <v>92</v>
      </c>
      <c r="K3" t="s">
        <v>66</v>
      </c>
    </row>
    <row r="4" spans="1:11">
      <c r="A4" s="10">
        <v>41343</v>
      </c>
      <c r="B4" s="11" t="s">
        <v>89</v>
      </c>
      <c r="C4" s="12">
        <v>1</v>
      </c>
      <c r="D4" s="12" t="s">
        <v>36</v>
      </c>
      <c r="E4" s="23" t="s">
        <v>15</v>
      </c>
      <c r="F4" s="24">
        <v>8239</v>
      </c>
      <c r="G4">
        <v>1.8</v>
      </c>
      <c r="H4">
        <v>9.4</v>
      </c>
      <c r="I4">
        <v>-7.2</v>
      </c>
      <c r="J4" t="s">
        <v>92</v>
      </c>
    </row>
    <row r="5" spans="1:11">
      <c r="A5" s="10">
        <v>41343</v>
      </c>
      <c r="B5" s="11" t="s">
        <v>89</v>
      </c>
      <c r="C5" s="12">
        <v>1</v>
      </c>
      <c r="D5" s="12" t="s">
        <v>36</v>
      </c>
      <c r="E5" s="23" t="s">
        <v>16</v>
      </c>
      <c r="F5" s="24">
        <v>8200</v>
      </c>
      <c r="G5">
        <v>2.1</v>
      </c>
      <c r="H5">
        <v>9.4</v>
      </c>
      <c r="I5">
        <v>-7.2</v>
      </c>
      <c r="J5" t="s">
        <v>92</v>
      </c>
    </row>
    <row r="6" spans="1:11">
      <c r="A6" s="10">
        <v>41343</v>
      </c>
      <c r="B6" s="11" t="s">
        <v>89</v>
      </c>
      <c r="C6" s="12">
        <v>1</v>
      </c>
      <c r="D6" s="12" t="s">
        <v>36</v>
      </c>
      <c r="E6" s="23" t="s">
        <v>26</v>
      </c>
      <c r="F6" s="24">
        <v>1484</v>
      </c>
      <c r="G6" t="s">
        <v>52</v>
      </c>
      <c r="H6">
        <v>9.4</v>
      </c>
      <c r="I6">
        <v>-7.2</v>
      </c>
      <c r="J6" t="s">
        <v>92</v>
      </c>
      <c r="K6" t="s">
        <v>66</v>
      </c>
    </row>
    <row r="7" spans="1:11">
      <c r="A7" s="10">
        <v>41343</v>
      </c>
      <c r="B7" s="11" t="s">
        <v>89</v>
      </c>
      <c r="C7" s="12">
        <v>1</v>
      </c>
      <c r="D7" s="12" t="s">
        <v>36</v>
      </c>
      <c r="E7" s="23" t="s">
        <v>27</v>
      </c>
      <c r="F7" s="24">
        <v>8207</v>
      </c>
      <c r="G7" t="s">
        <v>52</v>
      </c>
      <c r="H7">
        <v>9.4</v>
      </c>
      <c r="I7">
        <v>-7.2</v>
      </c>
      <c r="J7" t="s">
        <v>92</v>
      </c>
      <c r="K7" t="s">
        <v>66</v>
      </c>
    </row>
    <row r="8" spans="1:11">
      <c r="A8" s="10">
        <v>41343</v>
      </c>
      <c r="B8" s="11" t="s">
        <v>89</v>
      </c>
      <c r="C8" s="12">
        <v>1</v>
      </c>
      <c r="D8" s="12" t="s">
        <v>36</v>
      </c>
      <c r="E8" s="23" t="s">
        <v>27</v>
      </c>
      <c r="F8" s="24">
        <v>8208</v>
      </c>
      <c r="G8" t="s">
        <v>52</v>
      </c>
      <c r="H8">
        <v>9.4</v>
      </c>
      <c r="I8">
        <v>-7.2</v>
      </c>
      <c r="J8" t="s">
        <v>92</v>
      </c>
      <c r="K8" t="s">
        <v>66</v>
      </c>
    </row>
    <row r="9" spans="1:11">
      <c r="A9" s="10">
        <v>41343</v>
      </c>
      <c r="B9" s="11" t="s">
        <v>89</v>
      </c>
      <c r="C9" s="12">
        <v>1</v>
      </c>
      <c r="D9" s="12" t="s">
        <v>36</v>
      </c>
      <c r="E9" s="23" t="s">
        <v>27</v>
      </c>
      <c r="F9" s="24">
        <v>8209</v>
      </c>
      <c r="G9">
        <v>1.9</v>
      </c>
      <c r="H9">
        <v>9.4</v>
      </c>
      <c r="I9">
        <v>-7.2</v>
      </c>
      <c r="J9" t="s">
        <v>92</v>
      </c>
    </row>
    <row r="10" spans="1:11">
      <c r="A10" s="10">
        <v>41343</v>
      </c>
      <c r="B10" s="11" t="s">
        <v>89</v>
      </c>
      <c r="C10" s="12">
        <v>1</v>
      </c>
      <c r="D10" s="12" t="s">
        <v>36</v>
      </c>
      <c r="E10" s="23" t="s">
        <v>27</v>
      </c>
      <c r="F10" s="24">
        <v>8210</v>
      </c>
      <c r="G10" t="s">
        <v>52</v>
      </c>
      <c r="H10">
        <v>9.4</v>
      </c>
      <c r="I10">
        <v>-7.2</v>
      </c>
      <c r="J10" t="s">
        <v>92</v>
      </c>
      <c r="K10" t="s">
        <v>66</v>
      </c>
    </row>
    <row r="11" spans="1:11">
      <c r="A11" s="10">
        <v>41343</v>
      </c>
      <c r="B11" s="11" t="s">
        <v>89</v>
      </c>
      <c r="C11" s="12">
        <v>1</v>
      </c>
      <c r="D11" s="12" t="s">
        <v>36</v>
      </c>
      <c r="E11" s="22" t="s">
        <v>90</v>
      </c>
      <c r="F11" s="22">
        <v>1456</v>
      </c>
      <c r="G11">
        <v>2</v>
      </c>
      <c r="H11">
        <v>9.4</v>
      </c>
      <c r="I11">
        <v>-7.2</v>
      </c>
      <c r="J11" t="s">
        <v>92</v>
      </c>
    </row>
    <row r="12" spans="1:11">
      <c r="A12" s="10">
        <v>41343</v>
      </c>
      <c r="B12" s="11" t="s">
        <v>89</v>
      </c>
      <c r="C12" s="12">
        <v>1</v>
      </c>
      <c r="D12" s="12" t="s">
        <v>36</v>
      </c>
      <c r="E12" s="22" t="s">
        <v>91</v>
      </c>
      <c r="F12" s="22">
        <v>1467</v>
      </c>
      <c r="G12">
        <v>1.4</v>
      </c>
      <c r="H12">
        <v>9.4</v>
      </c>
      <c r="I12">
        <v>-7.2</v>
      </c>
      <c r="J12" t="s">
        <v>92</v>
      </c>
    </row>
    <row r="13" spans="1:11">
      <c r="A13" s="10">
        <v>41343</v>
      </c>
      <c r="B13" s="11" t="s">
        <v>89</v>
      </c>
      <c r="C13" s="12">
        <v>1</v>
      </c>
      <c r="D13" s="12" t="s">
        <v>36</v>
      </c>
      <c r="E13" s="22" t="s">
        <v>16</v>
      </c>
      <c r="F13" s="22">
        <v>8202</v>
      </c>
      <c r="G13" s="37" t="s">
        <v>52</v>
      </c>
      <c r="H13">
        <v>9.4</v>
      </c>
      <c r="I13">
        <v>-7.2</v>
      </c>
      <c r="J13" t="s">
        <v>92</v>
      </c>
      <c r="K13" t="s">
        <v>93</v>
      </c>
    </row>
    <row r="15" spans="1:11">
      <c r="F15" t="s">
        <v>50</v>
      </c>
      <c r="G15">
        <f>AVERAGE(G4:G12)</f>
        <v>1.8400000000000003</v>
      </c>
    </row>
    <row r="16" spans="1:11">
      <c r="F16" t="s">
        <v>85</v>
      </c>
      <c r="G16">
        <f>STDEV(G4:G12)</f>
        <v>0.27018512172212339</v>
      </c>
    </row>
    <row r="19" spans="1:11">
      <c r="A19" s="10">
        <v>41358</v>
      </c>
      <c r="B19" s="11" t="s">
        <v>89</v>
      </c>
      <c r="C19" s="12">
        <v>1</v>
      </c>
      <c r="D19" s="12" t="s">
        <v>36</v>
      </c>
      <c r="E19" s="23" t="s">
        <v>15</v>
      </c>
      <c r="F19" s="24">
        <v>1470</v>
      </c>
      <c r="G19" s="42">
        <v>2</v>
      </c>
      <c r="H19">
        <v>6.1</v>
      </c>
      <c r="I19">
        <v>-7.2</v>
      </c>
      <c r="J19" t="s">
        <v>117</v>
      </c>
    </row>
    <row r="20" spans="1:11">
      <c r="A20" s="10">
        <v>41358</v>
      </c>
      <c r="B20" s="11" t="s">
        <v>89</v>
      </c>
      <c r="C20" s="12">
        <v>1</v>
      </c>
      <c r="D20" s="12" t="s">
        <v>36</v>
      </c>
      <c r="E20" s="23" t="s">
        <v>15</v>
      </c>
      <c r="F20" s="24">
        <v>8239</v>
      </c>
      <c r="G20" s="42">
        <v>2.1</v>
      </c>
      <c r="H20">
        <v>6.1</v>
      </c>
      <c r="I20">
        <v>-7.2</v>
      </c>
      <c r="J20" t="s">
        <v>117</v>
      </c>
    </row>
    <row r="21" spans="1:11">
      <c r="A21" s="10">
        <v>41358</v>
      </c>
      <c r="B21" s="11" t="s">
        <v>89</v>
      </c>
      <c r="C21" s="12">
        <v>1</v>
      </c>
      <c r="D21" s="12" t="s">
        <v>36</v>
      </c>
      <c r="E21" s="23" t="s">
        <v>16</v>
      </c>
      <c r="F21" s="24">
        <v>8200</v>
      </c>
      <c r="G21" s="42">
        <v>1.9</v>
      </c>
      <c r="H21">
        <v>6.1</v>
      </c>
      <c r="I21">
        <v>-7.2</v>
      </c>
      <c r="J21" t="s">
        <v>117</v>
      </c>
    </row>
    <row r="22" spans="1:11">
      <c r="A22" s="10">
        <v>41358</v>
      </c>
      <c r="B22" s="11" t="s">
        <v>89</v>
      </c>
      <c r="C22" s="12">
        <v>1</v>
      </c>
      <c r="D22" s="12" t="s">
        <v>36</v>
      </c>
      <c r="E22" s="23" t="s">
        <v>26</v>
      </c>
      <c r="F22" s="24">
        <v>1484</v>
      </c>
      <c r="G22" s="42" t="s">
        <v>52</v>
      </c>
      <c r="H22">
        <v>6.1</v>
      </c>
      <c r="I22">
        <v>-7.2</v>
      </c>
      <c r="J22" t="s">
        <v>117</v>
      </c>
      <c r="K22" t="s">
        <v>118</v>
      </c>
    </row>
    <row r="23" spans="1:11">
      <c r="A23" s="10">
        <v>41358</v>
      </c>
      <c r="B23" s="11" t="s">
        <v>89</v>
      </c>
      <c r="C23" s="12">
        <v>1</v>
      </c>
      <c r="D23" s="12" t="s">
        <v>36</v>
      </c>
      <c r="E23" s="23" t="s">
        <v>27</v>
      </c>
      <c r="F23" s="24">
        <v>8207</v>
      </c>
      <c r="G23" s="42" t="s">
        <v>52</v>
      </c>
      <c r="H23">
        <v>6.1</v>
      </c>
      <c r="I23">
        <v>-7.2</v>
      </c>
      <c r="J23" t="s">
        <v>117</v>
      </c>
      <c r="K23" t="s">
        <v>118</v>
      </c>
    </row>
    <row r="24" spans="1:11">
      <c r="A24" s="10">
        <v>41358</v>
      </c>
      <c r="B24" s="11" t="s">
        <v>89</v>
      </c>
      <c r="C24" s="12">
        <v>1</v>
      </c>
      <c r="D24" s="12" t="s">
        <v>36</v>
      </c>
      <c r="E24" s="23" t="s">
        <v>27</v>
      </c>
      <c r="F24" s="24">
        <v>8208</v>
      </c>
      <c r="G24" s="42">
        <v>3.3</v>
      </c>
      <c r="H24">
        <v>6.1</v>
      </c>
      <c r="I24">
        <v>-7.2</v>
      </c>
      <c r="J24" t="s">
        <v>117</v>
      </c>
    </row>
    <row r="25" spans="1:11">
      <c r="A25" s="10">
        <v>41358</v>
      </c>
      <c r="B25" s="11" t="s">
        <v>89</v>
      </c>
      <c r="C25" s="12">
        <v>1</v>
      </c>
      <c r="D25" s="12" t="s">
        <v>36</v>
      </c>
      <c r="E25" s="23" t="s">
        <v>27</v>
      </c>
      <c r="F25" s="24">
        <v>8209</v>
      </c>
      <c r="G25" s="42">
        <v>2.1</v>
      </c>
      <c r="H25">
        <v>6.1</v>
      </c>
      <c r="I25">
        <v>-7.2</v>
      </c>
      <c r="J25" t="s">
        <v>117</v>
      </c>
    </row>
    <row r="26" spans="1:11">
      <c r="A26" s="10">
        <v>41358</v>
      </c>
      <c r="B26" s="11" t="s">
        <v>89</v>
      </c>
      <c r="C26" s="12">
        <v>1</v>
      </c>
      <c r="D26" s="12" t="s">
        <v>36</v>
      </c>
      <c r="E26" s="23" t="s">
        <v>27</v>
      </c>
      <c r="F26" s="24">
        <v>8210</v>
      </c>
      <c r="G26" s="42">
        <v>2</v>
      </c>
      <c r="H26">
        <v>6.1</v>
      </c>
      <c r="I26">
        <v>-7.2</v>
      </c>
      <c r="J26" t="s">
        <v>117</v>
      </c>
    </row>
    <row r="27" spans="1:11">
      <c r="A27" s="10">
        <v>41358</v>
      </c>
      <c r="B27" s="11" t="s">
        <v>89</v>
      </c>
      <c r="C27" s="12">
        <v>1</v>
      </c>
      <c r="D27" s="12" t="s">
        <v>36</v>
      </c>
      <c r="E27" s="22" t="s">
        <v>90</v>
      </c>
      <c r="F27" s="22">
        <v>1456</v>
      </c>
      <c r="G27" s="42">
        <v>2.5</v>
      </c>
      <c r="H27">
        <v>6.1</v>
      </c>
      <c r="I27">
        <v>-7.2</v>
      </c>
      <c r="J27" t="s">
        <v>117</v>
      </c>
    </row>
    <row r="28" spans="1:11">
      <c r="A28" s="10">
        <v>41358</v>
      </c>
      <c r="B28" s="11" t="s">
        <v>89</v>
      </c>
      <c r="C28" s="12">
        <v>1</v>
      </c>
      <c r="D28" s="12" t="s">
        <v>36</v>
      </c>
      <c r="E28" s="22" t="s">
        <v>91</v>
      </c>
      <c r="F28" s="22">
        <v>1467</v>
      </c>
      <c r="G28" s="42">
        <v>1.8</v>
      </c>
      <c r="H28">
        <v>6.1</v>
      </c>
      <c r="I28">
        <v>-7.2</v>
      </c>
      <c r="J28" t="s">
        <v>117</v>
      </c>
    </row>
    <row r="29" spans="1:11">
      <c r="A29" s="10">
        <v>41358</v>
      </c>
      <c r="B29" s="11" t="s">
        <v>89</v>
      </c>
      <c r="C29" s="12">
        <v>1</v>
      </c>
      <c r="D29" s="12" t="s">
        <v>36</v>
      </c>
      <c r="E29" s="22" t="s">
        <v>16</v>
      </c>
      <c r="F29" s="22">
        <v>8202</v>
      </c>
      <c r="G29" s="43">
        <v>1.9</v>
      </c>
      <c r="H29">
        <v>6.1</v>
      </c>
      <c r="I29">
        <v>-7.2</v>
      </c>
      <c r="J29" t="s">
        <v>117</v>
      </c>
    </row>
    <row r="31" spans="1:11">
      <c r="F31" t="s">
        <v>46</v>
      </c>
      <c r="G31" s="20">
        <f>AVERAGE(G19:G29)</f>
        <v>2.1777777777777776</v>
      </c>
    </row>
    <row r="32" spans="1:11">
      <c r="F32" t="s">
        <v>108</v>
      </c>
      <c r="G32">
        <f>STDEV(G19:G29)</f>
        <v>0.46577295374940419</v>
      </c>
    </row>
    <row r="35" spans="1:11">
      <c r="A35" s="10">
        <v>41363</v>
      </c>
      <c r="B35" s="11" t="s">
        <v>89</v>
      </c>
      <c r="C35" s="12">
        <v>1</v>
      </c>
      <c r="D35" s="12" t="s">
        <v>36</v>
      </c>
      <c r="E35" s="23" t="s">
        <v>15</v>
      </c>
      <c r="F35" s="24">
        <v>1470</v>
      </c>
      <c r="G35" s="42">
        <v>2.6</v>
      </c>
      <c r="H35">
        <v>13.3</v>
      </c>
      <c r="I35">
        <v>-6.1</v>
      </c>
      <c r="J35" t="s">
        <v>151</v>
      </c>
    </row>
    <row r="36" spans="1:11">
      <c r="A36" s="10">
        <v>41363</v>
      </c>
      <c r="B36" s="11" t="s">
        <v>89</v>
      </c>
      <c r="C36" s="12">
        <v>1</v>
      </c>
      <c r="D36" s="12" t="s">
        <v>36</v>
      </c>
      <c r="E36" s="23" t="s">
        <v>15</v>
      </c>
      <c r="F36" s="24">
        <v>8239</v>
      </c>
      <c r="G36" s="42">
        <v>2.6</v>
      </c>
      <c r="H36">
        <v>13.3</v>
      </c>
      <c r="I36">
        <v>-6.1</v>
      </c>
      <c r="J36" t="s">
        <v>151</v>
      </c>
    </row>
    <row r="37" spans="1:11">
      <c r="A37" s="10">
        <v>41363</v>
      </c>
      <c r="B37" s="11" t="s">
        <v>89</v>
      </c>
      <c r="C37" s="12">
        <v>1</v>
      </c>
      <c r="D37" s="12" t="s">
        <v>36</v>
      </c>
      <c r="E37" s="23" t="s">
        <v>16</v>
      </c>
      <c r="F37" s="24">
        <v>8200</v>
      </c>
      <c r="G37" s="42">
        <v>2.4</v>
      </c>
      <c r="H37">
        <v>13.3</v>
      </c>
      <c r="I37">
        <v>-6.1</v>
      </c>
      <c r="J37" t="s">
        <v>151</v>
      </c>
    </row>
    <row r="38" spans="1:11">
      <c r="A38" s="10">
        <v>41363</v>
      </c>
      <c r="B38" s="11" t="s">
        <v>89</v>
      </c>
      <c r="C38" s="12">
        <v>1</v>
      </c>
      <c r="D38" s="12" t="s">
        <v>36</v>
      </c>
      <c r="E38" s="23" t="s">
        <v>26</v>
      </c>
      <c r="F38" s="24">
        <v>1484</v>
      </c>
      <c r="G38" s="42" t="s">
        <v>122</v>
      </c>
      <c r="H38">
        <v>13.3</v>
      </c>
      <c r="I38">
        <v>-6.1</v>
      </c>
      <c r="J38" t="s">
        <v>151</v>
      </c>
      <c r="K38" t="s">
        <v>134</v>
      </c>
    </row>
    <row r="39" spans="1:11">
      <c r="A39" s="10">
        <v>41363</v>
      </c>
      <c r="B39" s="11" t="s">
        <v>89</v>
      </c>
      <c r="C39" s="12">
        <v>1</v>
      </c>
      <c r="D39" s="12" t="s">
        <v>36</v>
      </c>
      <c r="E39" s="23" t="s">
        <v>27</v>
      </c>
      <c r="F39" s="24">
        <v>8207</v>
      </c>
      <c r="G39" s="42" t="s">
        <v>122</v>
      </c>
      <c r="H39">
        <v>13.3</v>
      </c>
      <c r="I39">
        <v>-6.1</v>
      </c>
      <c r="J39" t="s">
        <v>151</v>
      </c>
      <c r="K39" t="s">
        <v>134</v>
      </c>
    </row>
    <row r="40" spans="1:11">
      <c r="A40" s="10">
        <v>41363</v>
      </c>
      <c r="B40" s="11" t="s">
        <v>89</v>
      </c>
      <c r="C40" s="12">
        <v>1</v>
      </c>
      <c r="D40" s="12" t="s">
        <v>36</v>
      </c>
      <c r="E40" s="23" t="s">
        <v>27</v>
      </c>
      <c r="F40" s="24">
        <v>8208</v>
      </c>
      <c r="G40" s="42">
        <v>2.6</v>
      </c>
      <c r="H40">
        <v>13.3</v>
      </c>
      <c r="I40">
        <v>-6.1</v>
      </c>
      <c r="J40" t="s">
        <v>151</v>
      </c>
    </row>
    <row r="41" spans="1:11">
      <c r="A41" s="10">
        <v>41363</v>
      </c>
      <c r="B41" s="11" t="s">
        <v>89</v>
      </c>
      <c r="C41" s="12">
        <v>1</v>
      </c>
      <c r="D41" s="12" t="s">
        <v>36</v>
      </c>
      <c r="E41" s="23" t="s">
        <v>27</v>
      </c>
      <c r="F41" s="24">
        <v>8209</v>
      </c>
      <c r="G41" s="42">
        <v>2.2000000000000002</v>
      </c>
      <c r="H41">
        <v>13.3</v>
      </c>
      <c r="I41">
        <v>-6.1</v>
      </c>
      <c r="J41" t="s">
        <v>151</v>
      </c>
    </row>
    <row r="42" spans="1:11">
      <c r="A42" s="10">
        <v>41363</v>
      </c>
      <c r="B42" s="11" t="s">
        <v>89</v>
      </c>
      <c r="C42" s="12">
        <v>1</v>
      </c>
      <c r="D42" s="12" t="s">
        <v>36</v>
      </c>
      <c r="E42" s="23" t="s">
        <v>27</v>
      </c>
      <c r="F42" s="24">
        <v>8210</v>
      </c>
      <c r="G42" s="42">
        <v>2.1</v>
      </c>
      <c r="H42">
        <v>13.3</v>
      </c>
      <c r="I42">
        <v>-6.1</v>
      </c>
      <c r="J42" t="s">
        <v>151</v>
      </c>
    </row>
    <row r="43" spans="1:11">
      <c r="A43" s="10">
        <v>41363</v>
      </c>
      <c r="B43" s="11" t="s">
        <v>89</v>
      </c>
      <c r="C43" s="12">
        <v>1</v>
      </c>
      <c r="D43" s="12" t="s">
        <v>36</v>
      </c>
      <c r="E43" s="22" t="s">
        <v>90</v>
      </c>
      <c r="F43" s="22">
        <v>1456</v>
      </c>
      <c r="G43" s="42">
        <v>2.4</v>
      </c>
      <c r="H43">
        <v>13.3</v>
      </c>
      <c r="I43">
        <v>-6.1</v>
      </c>
      <c r="J43" t="s">
        <v>151</v>
      </c>
    </row>
    <row r="44" spans="1:11">
      <c r="A44" s="10">
        <v>41363</v>
      </c>
      <c r="B44" s="11" t="s">
        <v>89</v>
      </c>
      <c r="C44" s="12">
        <v>1</v>
      </c>
      <c r="D44" s="12" t="s">
        <v>36</v>
      </c>
      <c r="E44" s="22" t="s">
        <v>91</v>
      </c>
      <c r="F44" s="22">
        <v>1467</v>
      </c>
      <c r="G44" s="42">
        <v>1.9</v>
      </c>
      <c r="H44">
        <v>13.3</v>
      </c>
      <c r="I44">
        <v>-6.1</v>
      </c>
      <c r="J44" t="s">
        <v>151</v>
      </c>
    </row>
    <row r="45" spans="1:11">
      <c r="A45" s="10">
        <v>41363</v>
      </c>
      <c r="B45" s="11" t="s">
        <v>89</v>
      </c>
      <c r="C45" s="12">
        <v>1</v>
      </c>
      <c r="D45" s="12" t="s">
        <v>36</v>
      </c>
      <c r="E45" s="22" t="s">
        <v>16</v>
      </c>
      <c r="F45" s="22">
        <v>8202</v>
      </c>
      <c r="G45" s="43" t="s">
        <v>122</v>
      </c>
      <c r="H45">
        <v>13.3</v>
      </c>
      <c r="I45">
        <v>-6.1</v>
      </c>
      <c r="J45" t="s">
        <v>151</v>
      </c>
      <c r="K45" t="s">
        <v>134</v>
      </c>
    </row>
    <row r="47" spans="1:11">
      <c r="F47" t="s">
        <v>46</v>
      </c>
      <c r="G47" s="20">
        <f>AVERAGE(G35:G45)</f>
        <v>2.3499999999999996</v>
      </c>
    </row>
    <row r="48" spans="1:11">
      <c r="F48" t="s">
        <v>108</v>
      </c>
      <c r="G48">
        <f>STDEV(G35:G45)</f>
        <v>0.26186146828319584</v>
      </c>
    </row>
    <row r="50" spans="1:12">
      <c r="B50" s="1"/>
      <c r="C50" s="89" t="s">
        <v>0</v>
      </c>
      <c r="D50" s="90"/>
      <c r="E50" s="2" t="s">
        <v>1</v>
      </c>
      <c r="G50" s="44"/>
      <c r="H50" s="89" t="s">
        <v>6</v>
      </c>
      <c r="I50" s="90"/>
      <c r="J50" s="1"/>
      <c r="K50" s="1"/>
    </row>
    <row r="51" spans="1:12" ht="35.25" customHeight="1">
      <c r="A51" s="7" t="s">
        <v>8</v>
      </c>
      <c r="B51" s="3" t="s">
        <v>2</v>
      </c>
      <c r="C51" s="4" t="s">
        <v>3</v>
      </c>
      <c r="D51" s="5" t="s">
        <v>4</v>
      </c>
      <c r="E51" s="6" t="s">
        <v>0</v>
      </c>
      <c r="F51" s="3" t="s">
        <v>5</v>
      </c>
      <c r="G51" s="47">
        <v>41343</v>
      </c>
      <c r="H51" s="47">
        <v>41358</v>
      </c>
      <c r="I51" s="48">
        <v>41363</v>
      </c>
      <c r="J51" s="6" t="s">
        <v>173</v>
      </c>
      <c r="K51" s="6" t="s">
        <v>183</v>
      </c>
    </row>
    <row r="52" spans="1:12">
      <c r="A52" s="10" t="s">
        <v>168</v>
      </c>
      <c r="B52" s="11" t="s">
        <v>89</v>
      </c>
      <c r="C52" s="12">
        <v>1</v>
      </c>
      <c r="D52" s="12" t="s">
        <v>36</v>
      </c>
      <c r="E52" s="23" t="s">
        <v>15</v>
      </c>
      <c r="F52" s="24">
        <v>1470</v>
      </c>
      <c r="G52" t="s">
        <v>52</v>
      </c>
      <c r="H52" s="42">
        <v>2</v>
      </c>
      <c r="I52" s="42">
        <v>2.6</v>
      </c>
      <c r="J52">
        <f>AVERAGE(G52:I52)</f>
        <v>2.2999999999999998</v>
      </c>
      <c r="K52" s="54">
        <v>10</v>
      </c>
      <c r="L52" s="57"/>
    </row>
    <row r="53" spans="1:12">
      <c r="A53" s="10" t="s">
        <v>168</v>
      </c>
      <c r="B53" s="11" t="s">
        <v>89</v>
      </c>
      <c r="C53" s="12">
        <v>1</v>
      </c>
      <c r="D53" s="12" t="s">
        <v>36</v>
      </c>
      <c r="E53" s="23" t="s">
        <v>15</v>
      </c>
      <c r="F53" s="24">
        <v>8239</v>
      </c>
      <c r="G53">
        <v>1.8</v>
      </c>
      <c r="H53" s="42">
        <v>2.1</v>
      </c>
      <c r="I53" s="42">
        <v>2.6</v>
      </c>
      <c r="J53">
        <f t="shared" ref="J53:J60" si="0">AVERAGE(G53:I53)</f>
        <v>2.1666666666666665</v>
      </c>
      <c r="K53" s="54">
        <v>17.8</v>
      </c>
      <c r="L53" s="57"/>
    </row>
    <row r="54" spans="1:12">
      <c r="A54" s="10" t="s">
        <v>168</v>
      </c>
      <c r="B54" s="11" t="s">
        <v>89</v>
      </c>
      <c r="C54" s="12">
        <v>1</v>
      </c>
      <c r="D54" s="12" t="s">
        <v>36</v>
      </c>
      <c r="E54" s="23" t="s">
        <v>16</v>
      </c>
      <c r="F54" s="24">
        <v>8200</v>
      </c>
      <c r="G54">
        <v>2.1</v>
      </c>
      <c r="H54" s="42">
        <v>1.9</v>
      </c>
      <c r="I54" s="42">
        <v>2.4</v>
      </c>
      <c r="J54">
        <f t="shared" si="0"/>
        <v>2.1333333333333333</v>
      </c>
      <c r="K54" s="54">
        <v>15.4</v>
      </c>
      <c r="L54" s="57"/>
    </row>
    <row r="55" spans="1:12">
      <c r="A55" s="10" t="s">
        <v>168</v>
      </c>
      <c r="B55" s="11" t="s">
        <v>89</v>
      </c>
      <c r="C55" s="12">
        <v>1</v>
      </c>
      <c r="D55" s="12" t="s">
        <v>36</v>
      </c>
      <c r="E55" s="23" t="s">
        <v>27</v>
      </c>
      <c r="F55" s="24">
        <v>8208</v>
      </c>
      <c r="G55" t="s">
        <v>52</v>
      </c>
      <c r="H55" s="42">
        <v>3.3</v>
      </c>
      <c r="I55" s="42">
        <v>2.6</v>
      </c>
      <c r="J55">
        <f t="shared" si="0"/>
        <v>2.95</v>
      </c>
      <c r="K55" s="54">
        <v>12.7</v>
      </c>
      <c r="L55" s="57"/>
    </row>
    <row r="56" spans="1:12">
      <c r="A56" s="10" t="s">
        <v>168</v>
      </c>
      <c r="B56" s="11" t="s">
        <v>89</v>
      </c>
      <c r="C56" s="12">
        <v>1</v>
      </c>
      <c r="D56" s="12" t="s">
        <v>36</v>
      </c>
      <c r="E56" s="23" t="s">
        <v>27</v>
      </c>
      <c r="F56" s="24">
        <v>8209</v>
      </c>
      <c r="G56">
        <v>1.9</v>
      </c>
      <c r="H56" s="42">
        <v>2.1</v>
      </c>
      <c r="I56" s="42">
        <v>2.2000000000000002</v>
      </c>
      <c r="J56">
        <f t="shared" si="0"/>
        <v>2.0666666666666669</v>
      </c>
      <c r="K56" s="54">
        <v>11.3</v>
      </c>
      <c r="L56" s="57"/>
    </row>
    <row r="57" spans="1:12">
      <c r="A57" s="10" t="s">
        <v>168</v>
      </c>
      <c r="B57" s="11" t="s">
        <v>89</v>
      </c>
      <c r="C57" s="12">
        <v>1</v>
      </c>
      <c r="D57" s="12" t="s">
        <v>36</v>
      </c>
      <c r="E57" s="23" t="s">
        <v>27</v>
      </c>
      <c r="F57" s="24">
        <v>8210</v>
      </c>
      <c r="G57" t="s">
        <v>52</v>
      </c>
      <c r="H57" s="42">
        <v>2</v>
      </c>
      <c r="I57" s="42">
        <v>2.1</v>
      </c>
      <c r="J57">
        <f t="shared" si="0"/>
        <v>2.0499999999999998</v>
      </c>
      <c r="K57" s="54">
        <v>15</v>
      </c>
      <c r="L57" s="57"/>
    </row>
    <row r="58" spans="1:12">
      <c r="A58" s="10" t="s">
        <v>168</v>
      </c>
      <c r="B58" s="11" t="s">
        <v>89</v>
      </c>
      <c r="C58" s="12">
        <v>1</v>
      </c>
      <c r="D58" s="12" t="s">
        <v>36</v>
      </c>
      <c r="E58" s="22" t="s">
        <v>90</v>
      </c>
      <c r="F58" s="22">
        <v>1456</v>
      </c>
      <c r="G58">
        <v>2</v>
      </c>
      <c r="H58" s="42">
        <v>2.5</v>
      </c>
      <c r="I58" s="42">
        <v>2.4</v>
      </c>
      <c r="J58">
        <f t="shared" si="0"/>
        <v>2.3000000000000003</v>
      </c>
    </row>
    <row r="59" spans="1:12">
      <c r="A59" s="10" t="s">
        <v>168</v>
      </c>
      <c r="B59" s="11" t="s">
        <v>89</v>
      </c>
      <c r="C59" s="12">
        <v>1</v>
      </c>
      <c r="D59" s="12" t="s">
        <v>36</v>
      </c>
      <c r="E59" s="22" t="s">
        <v>91</v>
      </c>
      <c r="F59" s="22">
        <v>1467</v>
      </c>
      <c r="G59">
        <v>1.4</v>
      </c>
      <c r="H59" s="42">
        <v>1.8</v>
      </c>
      <c r="I59" s="42">
        <v>1.9</v>
      </c>
      <c r="J59">
        <f t="shared" si="0"/>
        <v>1.7</v>
      </c>
    </row>
    <row r="60" spans="1:12">
      <c r="A60" s="10" t="s">
        <v>168</v>
      </c>
      <c r="B60" s="11" t="s">
        <v>89</v>
      </c>
      <c r="C60" s="12">
        <v>1</v>
      </c>
      <c r="D60" s="12" t="s">
        <v>36</v>
      </c>
      <c r="E60" s="22" t="s">
        <v>16</v>
      </c>
      <c r="F60" s="22">
        <v>8202</v>
      </c>
      <c r="G60" s="37" t="s">
        <v>52</v>
      </c>
      <c r="H60" s="43">
        <v>1.9</v>
      </c>
      <c r="I60" s="43" t="s">
        <v>122</v>
      </c>
      <c r="J60">
        <f t="shared" si="0"/>
        <v>1.9</v>
      </c>
    </row>
    <row r="62" spans="1:12">
      <c r="I62" t="s">
        <v>170</v>
      </c>
      <c r="J62">
        <f>AVERAGE(J52:J60)</f>
        <v>2.174074074074074</v>
      </c>
    </row>
    <row r="64" spans="1:12">
      <c r="A64" t="s">
        <v>176</v>
      </c>
    </row>
    <row r="65" spans="1:11">
      <c r="A65" s="10" t="s">
        <v>168</v>
      </c>
      <c r="B65" s="11" t="s">
        <v>89</v>
      </c>
      <c r="C65" s="12">
        <v>1</v>
      </c>
      <c r="D65" s="12" t="s">
        <v>36</v>
      </c>
      <c r="E65" s="23" t="s">
        <v>26</v>
      </c>
      <c r="F65" s="24">
        <v>1484</v>
      </c>
      <c r="G65" t="s">
        <v>52</v>
      </c>
      <c r="H65" s="42" t="s">
        <v>52</v>
      </c>
      <c r="I65" s="42" t="s">
        <v>122</v>
      </c>
      <c r="J65" t="e">
        <f>AVERAGE(G65:I65)</f>
        <v>#DIV/0!</v>
      </c>
      <c r="K65" t="s">
        <v>66</v>
      </c>
    </row>
    <row r="66" spans="1:11">
      <c r="A66" s="10" t="s">
        <v>168</v>
      </c>
      <c r="B66" s="11" t="s">
        <v>89</v>
      </c>
      <c r="C66" s="12">
        <v>1</v>
      </c>
      <c r="D66" s="12" t="s">
        <v>36</v>
      </c>
      <c r="E66" s="23" t="s">
        <v>27</v>
      </c>
      <c r="F66" s="24">
        <v>8207</v>
      </c>
      <c r="G66" t="s">
        <v>52</v>
      </c>
      <c r="H66" s="42" t="s">
        <v>52</v>
      </c>
      <c r="I66" s="42" t="s">
        <v>122</v>
      </c>
      <c r="J66" t="e">
        <f>AVERAGE(G66:I66)</f>
        <v>#DIV/0!</v>
      </c>
      <c r="K66" t="s">
        <v>66</v>
      </c>
    </row>
  </sheetData>
  <mergeCells count="4">
    <mergeCell ref="C1:D1"/>
    <mergeCell ref="H1:I1"/>
    <mergeCell ref="C50:D50"/>
    <mergeCell ref="H50:I50"/>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K77"/>
  <sheetViews>
    <sheetView topLeftCell="A4" workbookViewId="0">
      <selection activeCell="B4" sqref="B4"/>
    </sheetView>
  </sheetViews>
  <sheetFormatPr defaultRowHeight="15"/>
  <cols>
    <col min="1" max="1" width="9.7109375" bestFit="1" customWidth="1"/>
    <col min="7" max="7" width="12" bestFit="1" customWidth="1"/>
    <col min="8" max="8" width="12.85546875" bestFit="1" customWidth="1"/>
    <col min="9" max="9" width="9.85546875" bestFit="1"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41343</v>
      </c>
      <c r="B3" s="11" t="s">
        <v>89</v>
      </c>
      <c r="C3" s="12">
        <v>5</v>
      </c>
      <c r="D3" s="12" t="s">
        <v>41</v>
      </c>
      <c r="E3" s="36" t="s">
        <v>15</v>
      </c>
      <c r="F3" s="34">
        <v>1438</v>
      </c>
      <c r="G3">
        <v>1.7</v>
      </c>
      <c r="H3">
        <v>9.4</v>
      </c>
      <c r="I3">
        <v>-7.2</v>
      </c>
      <c r="J3" t="s">
        <v>76</v>
      </c>
    </row>
    <row r="4" spans="1:11">
      <c r="A4" s="10">
        <v>41343</v>
      </c>
      <c r="B4" s="11" t="s">
        <v>89</v>
      </c>
      <c r="C4" s="12">
        <v>5</v>
      </c>
      <c r="D4" s="12" t="s">
        <v>41</v>
      </c>
      <c r="E4" s="36" t="s">
        <v>15</v>
      </c>
      <c r="F4" s="34">
        <v>1453</v>
      </c>
      <c r="G4" t="s">
        <v>52</v>
      </c>
      <c r="H4">
        <v>9.4</v>
      </c>
      <c r="I4">
        <v>-7.2</v>
      </c>
      <c r="J4" t="s">
        <v>76</v>
      </c>
    </row>
    <row r="5" spans="1:11">
      <c r="A5" s="10">
        <v>41343</v>
      </c>
      <c r="B5" s="11" t="s">
        <v>89</v>
      </c>
      <c r="C5" s="12">
        <v>5</v>
      </c>
      <c r="D5" s="12" t="s">
        <v>41</v>
      </c>
      <c r="E5" s="23" t="s">
        <v>15</v>
      </c>
      <c r="F5" s="24">
        <v>1443</v>
      </c>
      <c r="G5">
        <v>2</v>
      </c>
      <c r="H5">
        <v>9.4</v>
      </c>
      <c r="I5">
        <v>-7.2</v>
      </c>
      <c r="J5" t="s">
        <v>76</v>
      </c>
    </row>
    <row r="6" spans="1:11">
      <c r="A6" s="10">
        <v>41343</v>
      </c>
      <c r="B6" s="11" t="s">
        <v>89</v>
      </c>
      <c r="C6" s="12">
        <v>5</v>
      </c>
      <c r="D6" s="12" t="s">
        <v>41</v>
      </c>
      <c r="E6" s="23" t="s">
        <v>15</v>
      </c>
      <c r="F6" s="24">
        <v>1451</v>
      </c>
      <c r="G6" t="s">
        <v>52</v>
      </c>
      <c r="H6">
        <v>9.4</v>
      </c>
      <c r="I6">
        <v>-7.2</v>
      </c>
      <c r="J6" t="s">
        <v>76</v>
      </c>
    </row>
    <row r="7" spans="1:11">
      <c r="A7" s="10">
        <v>41343</v>
      </c>
      <c r="B7" s="11" t="s">
        <v>89</v>
      </c>
      <c r="C7" s="12">
        <v>5</v>
      </c>
      <c r="D7" s="12" t="s">
        <v>41</v>
      </c>
      <c r="E7" s="23" t="s">
        <v>15</v>
      </c>
      <c r="F7" s="24">
        <v>1452</v>
      </c>
      <c r="G7" t="s">
        <v>52</v>
      </c>
      <c r="H7">
        <v>9.4</v>
      </c>
      <c r="I7">
        <v>-7.2</v>
      </c>
      <c r="J7" t="s">
        <v>76</v>
      </c>
    </row>
    <row r="8" spans="1:11">
      <c r="A8" s="10">
        <v>41343</v>
      </c>
      <c r="B8" s="11" t="s">
        <v>89</v>
      </c>
      <c r="C8" s="12">
        <v>5</v>
      </c>
      <c r="D8" s="12" t="s">
        <v>41</v>
      </c>
      <c r="E8" s="23" t="s">
        <v>15</v>
      </c>
      <c r="F8" s="24">
        <v>1457</v>
      </c>
      <c r="G8" t="s">
        <v>52</v>
      </c>
      <c r="H8">
        <v>9.4</v>
      </c>
      <c r="I8">
        <v>-7.2</v>
      </c>
      <c r="J8" t="s">
        <v>76</v>
      </c>
    </row>
    <row r="9" spans="1:11">
      <c r="A9" s="10">
        <v>41343</v>
      </c>
      <c r="B9" s="11" t="s">
        <v>89</v>
      </c>
      <c r="C9" s="12">
        <v>5</v>
      </c>
      <c r="D9" s="12" t="s">
        <v>41</v>
      </c>
      <c r="E9" s="23" t="s">
        <v>16</v>
      </c>
      <c r="F9" s="24">
        <v>1422</v>
      </c>
      <c r="G9">
        <v>2.8</v>
      </c>
      <c r="H9">
        <v>9.4</v>
      </c>
      <c r="I9">
        <v>-7.2</v>
      </c>
      <c r="J9" t="s">
        <v>76</v>
      </c>
    </row>
    <row r="10" spans="1:11">
      <c r="A10" s="10">
        <v>41343</v>
      </c>
      <c r="B10" s="11" t="s">
        <v>89</v>
      </c>
      <c r="C10" s="12">
        <v>5</v>
      </c>
      <c r="D10" s="12" t="s">
        <v>41</v>
      </c>
      <c r="E10" s="23" t="s">
        <v>16</v>
      </c>
      <c r="F10" s="24">
        <v>1424</v>
      </c>
      <c r="G10">
        <v>2</v>
      </c>
      <c r="H10">
        <v>9.4</v>
      </c>
      <c r="I10">
        <v>-7.2</v>
      </c>
      <c r="J10" t="s">
        <v>76</v>
      </c>
    </row>
    <row r="11" spans="1:11">
      <c r="A11" s="10">
        <v>41343</v>
      </c>
      <c r="B11" s="11" t="s">
        <v>89</v>
      </c>
      <c r="C11" s="12">
        <v>5</v>
      </c>
      <c r="D11" s="12" t="s">
        <v>41</v>
      </c>
      <c r="E11" s="23" t="s">
        <v>27</v>
      </c>
      <c r="F11" s="24">
        <v>1414</v>
      </c>
      <c r="G11" t="s">
        <v>52</v>
      </c>
      <c r="H11">
        <v>9.4</v>
      </c>
      <c r="I11">
        <v>-7.2</v>
      </c>
      <c r="J11" t="s">
        <v>76</v>
      </c>
    </row>
    <row r="12" spans="1:11">
      <c r="A12" s="10">
        <v>41343</v>
      </c>
      <c r="B12" s="11" t="s">
        <v>89</v>
      </c>
      <c r="C12" s="12">
        <v>5</v>
      </c>
      <c r="D12" s="12" t="s">
        <v>41</v>
      </c>
      <c r="E12" s="23" t="s">
        <v>27</v>
      </c>
      <c r="F12" s="24">
        <v>1415</v>
      </c>
      <c r="G12" t="s">
        <v>52</v>
      </c>
      <c r="H12">
        <v>9.4</v>
      </c>
      <c r="I12">
        <v>-7.2</v>
      </c>
      <c r="J12" t="s">
        <v>76</v>
      </c>
    </row>
    <row r="13" spans="1:11">
      <c r="A13" s="10">
        <v>41343</v>
      </c>
      <c r="B13" s="11" t="s">
        <v>89</v>
      </c>
      <c r="C13" s="12">
        <v>5</v>
      </c>
      <c r="D13" s="12" t="s">
        <v>41</v>
      </c>
      <c r="E13" s="23" t="s">
        <v>27</v>
      </c>
      <c r="F13" s="24">
        <v>1416</v>
      </c>
      <c r="G13">
        <v>2.2999999999999998</v>
      </c>
      <c r="H13">
        <v>9.4</v>
      </c>
      <c r="I13">
        <v>-7.2</v>
      </c>
      <c r="J13" t="s">
        <v>76</v>
      </c>
    </row>
    <row r="14" spans="1:11">
      <c r="A14" s="10">
        <v>41343</v>
      </c>
      <c r="B14" s="11" t="s">
        <v>89</v>
      </c>
      <c r="C14" s="12">
        <v>5</v>
      </c>
      <c r="D14" s="12" t="s">
        <v>41</v>
      </c>
      <c r="E14" s="23" t="s">
        <v>27</v>
      </c>
      <c r="F14" s="24">
        <v>1417</v>
      </c>
      <c r="G14">
        <v>2.2000000000000002</v>
      </c>
      <c r="H14">
        <v>9.4</v>
      </c>
      <c r="I14">
        <v>-7.2</v>
      </c>
      <c r="J14" t="s">
        <v>76</v>
      </c>
    </row>
    <row r="15" spans="1:11">
      <c r="A15" s="10">
        <v>41343</v>
      </c>
      <c r="B15" s="11" t="s">
        <v>89</v>
      </c>
      <c r="C15" s="12">
        <v>5</v>
      </c>
      <c r="D15" s="12" t="s">
        <v>41</v>
      </c>
      <c r="E15" s="23" t="s">
        <v>27</v>
      </c>
      <c r="F15" s="24">
        <v>1418</v>
      </c>
      <c r="G15" t="s">
        <v>52</v>
      </c>
      <c r="H15">
        <v>9.4</v>
      </c>
      <c r="I15">
        <v>-7.2</v>
      </c>
      <c r="J15" t="s">
        <v>76</v>
      </c>
    </row>
    <row r="16" spans="1:11">
      <c r="A16" s="10">
        <v>41343</v>
      </c>
      <c r="B16" s="11" t="s">
        <v>89</v>
      </c>
      <c r="C16" s="12">
        <v>5</v>
      </c>
      <c r="D16" s="12" t="s">
        <v>41</v>
      </c>
      <c r="E16" s="23" t="s">
        <v>27</v>
      </c>
      <c r="F16" s="24">
        <v>1429</v>
      </c>
      <c r="G16">
        <v>2.4</v>
      </c>
      <c r="H16">
        <v>9.4</v>
      </c>
      <c r="I16">
        <v>-7.2</v>
      </c>
      <c r="J16" t="s">
        <v>76</v>
      </c>
    </row>
    <row r="18" spans="1:11">
      <c r="F18" t="s">
        <v>50</v>
      </c>
      <c r="G18">
        <f>AVERAGE(G3:G16)</f>
        <v>2.2000000000000002</v>
      </c>
    </row>
    <row r="19" spans="1:11">
      <c r="F19" t="s">
        <v>51</v>
      </c>
      <c r="G19">
        <f>STDEV(G3:G16)</f>
        <v>0.35118845842842339</v>
      </c>
    </row>
    <row r="22" spans="1:11">
      <c r="A22" s="10">
        <v>41358</v>
      </c>
      <c r="B22" s="11" t="s">
        <v>89</v>
      </c>
      <c r="C22" s="12">
        <v>5</v>
      </c>
      <c r="D22" s="12" t="s">
        <v>41</v>
      </c>
      <c r="E22" s="36" t="s">
        <v>15</v>
      </c>
      <c r="F22" s="34">
        <v>1438</v>
      </c>
      <c r="G22" t="s">
        <v>122</v>
      </c>
      <c r="H22">
        <v>6.1</v>
      </c>
      <c r="I22">
        <v>-7.2</v>
      </c>
      <c r="J22" t="s">
        <v>121</v>
      </c>
      <c r="K22" t="s">
        <v>124</v>
      </c>
    </row>
    <row r="23" spans="1:11">
      <c r="A23" s="10">
        <v>41358</v>
      </c>
      <c r="B23" s="11" t="s">
        <v>89</v>
      </c>
      <c r="C23" s="12">
        <v>5</v>
      </c>
      <c r="D23" s="12" t="s">
        <v>41</v>
      </c>
      <c r="E23" s="36" t="s">
        <v>15</v>
      </c>
      <c r="F23" s="34">
        <v>1453</v>
      </c>
      <c r="G23" t="s">
        <v>122</v>
      </c>
      <c r="H23">
        <v>6.1</v>
      </c>
      <c r="I23">
        <v>-7.2</v>
      </c>
      <c r="J23" t="s">
        <v>121</v>
      </c>
      <c r="K23" t="s">
        <v>124</v>
      </c>
    </row>
    <row r="24" spans="1:11">
      <c r="A24" s="10">
        <v>41358</v>
      </c>
      <c r="B24" s="11" t="s">
        <v>89</v>
      </c>
      <c r="C24" s="12">
        <v>5</v>
      </c>
      <c r="D24" s="12" t="s">
        <v>41</v>
      </c>
      <c r="E24" s="23" t="s">
        <v>15</v>
      </c>
      <c r="F24" s="24">
        <v>1443</v>
      </c>
      <c r="G24" t="s">
        <v>122</v>
      </c>
      <c r="H24">
        <v>6.1</v>
      </c>
      <c r="I24">
        <v>-7.2</v>
      </c>
      <c r="J24" t="s">
        <v>121</v>
      </c>
      <c r="K24" t="s">
        <v>124</v>
      </c>
    </row>
    <row r="25" spans="1:11">
      <c r="A25" s="10">
        <v>41358</v>
      </c>
      <c r="B25" s="11" t="s">
        <v>89</v>
      </c>
      <c r="C25" s="12">
        <v>5</v>
      </c>
      <c r="D25" s="12" t="s">
        <v>41</v>
      </c>
      <c r="E25" s="23" t="s">
        <v>15</v>
      </c>
      <c r="F25" s="24">
        <v>1451</v>
      </c>
      <c r="G25">
        <v>1.9</v>
      </c>
      <c r="H25">
        <v>6.1</v>
      </c>
      <c r="I25">
        <v>-7.2</v>
      </c>
      <c r="J25" t="s">
        <v>121</v>
      </c>
    </row>
    <row r="26" spans="1:11">
      <c r="A26" s="10">
        <v>41358</v>
      </c>
      <c r="B26" s="11" t="s">
        <v>89</v>
      </c>
      <c r="C26" s="12">
        <v>5</v>
      </c>
      <c r="D26" s="12" t="s">
        <v>41</v>
      </c>
      <c r="E26" s="23" t="s">
        <v>15</v>
      </c>
      <c r="F26" s="24">
        <v>1452</v>
      </c>
      <c r="G26">
        <v>2.1</v>
      </c>
      <c r="H26">
        <v>6.1</v>
      </c>
      <c r="I26">
        <v>-7.2</v>
      </c>
      <c r="J26" t="s">
        <v>121</v>
      </c>
    </row>
    <row r="27" spans="1:11">
      <c r="A27" s="10">
        <v>41358</v>
      </c>
      <c r="B27" s="11" t="s">
        <v>89</v>
      </c>
      <c r="C27" s="12">
        <v>5</v>
      </c>
      <c r="D27" s="12" t="s">
        <v>41</v>
      </c>
      <c r="E27" s="23" t="s">
        <v>15</v>
      </c>
      <c r="F27" s="24">
        <v>1457</v>
      </c>
      <c r="G27">
        <v>1.7</v>
      </c>
      <c r="H27">
        <v>6.1</v>
      </c>
      <c r="I27">
        <v>-7.2</v>
      </c>
      <c r="J27" t="s">
        <v>121</v>
      </c>
    </row>
    <row r="28" spans="1:11">
      <c r="A28" s="10">
        <v>41358</v>
      </c>
      <c r="B28" s="11" t="s">
        <v>89</v>
      </c>
      <c r="C28" s="12">
        <v>5</v>
      </c>
      <c r="D28" s="12" t="s">
        <v>41</v>
      </c>
      <c r="E28" s="23" t="s">
        <v>16</v>
      </c>
      <c r="F28" s="24">
        <v>1422</v>
      </c>
      <c r="G28">
        <v>3.1</v>
      </c>
      <c r="H28">
        <v>6.1</v>
      </c>
      <c r="I28">
        <v>-7.2</v>
      </c>
      <c r="J28" t="s">
        <v>121</v>
      </c>
    </row>
    <row r="29" spans="1:11">
      <c r="A29" s="10">
        <v>41358</v>
      </c>
      <c r="B29" s="11" t="s">
        <v>89</v>
      </c>
      <c r="C29" s="12">
        <v>5</v>
      </c>
      <c r="D29" s="12" t="s">
        <v>41</v>
      </c>
      <c r="E29" s="23" t="s">
        <v>16</v>
      </c>
      <c r="F29" s="24">
        <v>1424</v>
      </c>
      <c r="G29" t="s">
        <v>122</v>
      </c>
      <c r="H29">
        <v>6.1</v>
      </c>
      <c r="I29">
        <v>-7.2</v>
      </c>
      <c r="J29" t="s">
        <v>121</v>
      </c>
      <c r="K29" t="s">
        <v>124</v>
      </c>
    </row>
    <row r="30" spans="1:11">
      <c r="A30" s="10">
        <v>41358</v>
      </c>
      <c r="B30" s="11" t="s">
        <v>89</v>
      </c>
      <c r="C30" s="12">
        <v>5</v>
      </c>
      <c r="D30" s="12" t="s">
        <v>41</v>
      </c>
      <c r="E30" s="23" t="s">
        <v>27</v>
      </c>
      <c r="F30" s="24">
        <v>1414</v>
      </c>
      <c r="G30">
        <v>2</v>
      </c>
      <c r="H30">
        <v>6.1</v>
      </c>
      <c r="I30">
        <v>-7.2</v>
      </c>
      <c r="J30" t="s">
        <v>121</v>
      </c>
      <c r="K30" t="s">
        <v>123</v>
      </c>
    </row>
    <row r="31" spans="1:11">
      <c r="A31" s="10">
        <v>41358</v>
      </c>
      <c r="B31" s="11" t="s">
        <v>89</v>
      </c>
      <c r="C31" s="12">
        <v>5</v>
      </c>
      <c r="D31" s="12" t="s">
        <v>41</v>
      </c>
      <c r="E31" s="23" t="s">
        <v>27</v>
      </c>
      <c r="F31" s="24">
        <v>1415</v>
      </c>
      <c r="G31" t="s">
        <v>122</v>
      </c>
      <c r="H31">
        <v>6.1</v>
      </c>
      <c r="I31">
        <v>-7.2</v>
      </c>
      <c r="J31" t="s">
        <v>121</v>
      </c>
      <c r="K31" t="s">
        <v>124</v>
      </c>
    </row>
    <row r="32" spans="1:11">
      <c r="A32" s="10">
        <v>41358</v>
      </c>
      <c r="B32" s="11" t="s">
        <v>89</v>
      </c>
      <c r="C32" s="12">
        <v>5</v>
      </c>
      <c r="D32" s="12" t="s">
        <v>41</v>
      </c>
      <c r="E32" s="23" t="s">
        <v>27</v>
      </c>
      <c r="F32" s="24">
        <v>1416</v>
      </c>
      <c r="G32">
        <v>2.2999999999999998</v>
      </c>
      <c r="H32">
        <v>6.1</v>
      </c>
      <c r="I32">
        <v>-7.2</v>
      </c>
      <c r="J32" t="s">
        <v>121</v>
      </c>
    </row>
    <row r="33" spans="1:11">
      <c r="A33" s="10">
        <v>41358</v>
      </c>
      <c r="B33" s="11" t="s">
        <v>89</v>
      </c>
      <c r="C33" s="12">
        <v>5</v>
      </c>
      <c r="D33" s="12" t="s">
        <v>41</v>
      </c>
      <c r="E33" s="23" t="s">
        <v>27</v>
      </c>
      <c r="F33" s="24">
        <v>1417</v>
      </c>
      <c r="G33">
        <v>2.2999999999999998</v>
      </c>
      <c r="H33">
        <v>6.1</v>
      </c>
      <c r="I33">
        <v>-7.2</v>
      </c>
      <c r="J33" t="s">
        <v>121</v>
      </c>
    </row>
    <row r="34" spans="1:11">
      <c r="A34" s="10">
        <v>41358</v>
      </c>
      <c r="B34" s="11" t="s">
        <v>89</v>
      </c>
      <c r="C34" s="12">
        <v>5</v>
      </c>
      <c r="D34" s="12" t="s">
        <v>41</v>
      </c>
      <c r="E34" s="23" t="s">
        <v>27</v>
      </c>
      <c r="F34" s="24">
        <v>1418</v>
      </c>
      <c r="G34">
        <v>2.5</v>
      </c>
      <c r="H34">
        <v>6.1</v>
      </c>
      <c r="I34">
        <v>-7.2</v>
      </c>
      <c r="J34" t="s">
        <v>121</v>
      </c>
      <c r="K34" t="s">
        <v>123</v>
      </c>
    </row>
    <row r="35" spans="1:11">
      <c r="A35" s="10">
        <v>41358</v>
      </c>
      <c r="B35" s="11" t="s">
        <v>89</v>
      </c>
      <c r="C35" s="12">
        <v>5</v>
      </c>
      <c r="D35" s="12" t="s">
        <v>41</v>
      </c>
      <c r="E35" s="23" t="s">
        <v>27</v>
      </c>
      <c r="F35" s="24">
        <v>1429</v>
      </c>
      <c r="G35">
        <v>2.7</v>
      </c>
      <c r="H35">
        <v>6.1</v>
      </c>
      <c r="I35">
        <v>-7.2</v>
      </c>
      <c r="J35" t="s">
        <v>121</v>
      </c>
    </row>
    <row r="37" spans="1:11">
      <c r="F37" t="s">
        <v>50</v>
      </c>
      <c r="G37">
        <f>AVERAGE(G22:G35)</f>
        <v>2.2888888888888892</v>
      </c>
    </row>
    <row r="38" spans="1:11">
      <c r="F38" t="s">
        <v>51</v>
      </c>
      <c r="G38">
        <f>STDEV(G22:G35)</f>
        <v>0.43140597018482485</v>
      </c>
    </row>
    <row r="41" spans="1:11">
      <c r="A41" s="10">
        <v>41363</v>
      </c>
      <c r="B41" s="11" t="s">
        <v>89</v>
      </c>
      <c r="C41" s="12">
        <v>5</v>
      </c>
      <c r="D41" s="12" t="s">
        <v>41</v>
      </c>
      <c r="E41" s="36" t="s">
        <v>15</v>
      </c>
      <c r="F41" s="34">
        <v>1438</v>
      </c>
      <c r="G41">
        <v>1.8</v>
      </c>
      <c r="H41">
        <v>13.3</v>
      </c>
      <c r="I41">
        <v>-6.1</v>
      </c>
      <c r="J41" t="s">
        <v>153</v>
      </c>
    </row>
    <row r="42" spans="1:11">
      <c r="A42" s="10">
        <v>41363</v>
      </c>
      <c r="B42" s="11" t="s">
        <v>89</v>
      </c>
      <c r="C42" s="12">
        <v>5</v>
      </c>
      <c r="D42" s="12" t="s">
        <v>41</v>
      </c>
      <c r="E42" s="36" t="s">
        <v>15</v>
      </c>
      <c r="F42" s="34">
        <v>1453</v>
      </c>
      <c r="G42">
        <v>2.1</v>
      </c>
      <c r="H42">
        <v>13.3</v>
      </c>
      <c r="I42">
        <v>-6.1</v>
      </c>
      <c r="J42" t="s">
        <v>153</v>
      </c>
    </row>
    <row r="43" spans="1:11">
      <c r="A43" s="10">
        <v>41363</v>
      </c>
      <c r="B43" s="11" t="s">
        <v>89</v>
      </c>
      <c r="C43" s="12">
        <v>5</v>
      </c>
      <c r="D43" s="12" t="s">
        <v>41</v>
      </c>
      <c r="E43" s="23" t="s">
        <v>15</v>
      </c>
      <c r="F43" s="24">
        <v>1443</v>
      </c>
      <c r="G43">
        <v>2.6</v>
      </c>
      <c r="H43">
        <v>13.3</v>
      </c>
      <c r="I43">
        <v>-6.1</v>
      </c>
      <c r="J43" t="s">
        <v>153</v>
      </c>
    </row>
    <row r="44" spans="1:11">
      <c r="A44" s="10">
        <v>41363</v>
      </c>
      <c r="B44" s="11" t="s">
        <v>89</v>
      </c>
      <c r="C44" s="12">
        <v>5</v>
      </c>
      <c r="D44" s="12" t="s">
        <v>41</v>
      </c>
      <c r="E44" s="23" t="s">
        <v>15</v>
      </c>
      <c r="F44" s="24">
        <v>1451</v>
      </c>
      <c r="G44">
        <v>2</v>
      </c>
      <c r="H44">
        <v>13.3</v>
      </c>
      <c r="I44">
        <v>-6.1</v>
      </c>
      <c r="J44" t="s">
        <v>153</v>
      </c>
    </row>
    <row r="45" spans="1:11">
      <c r="A45" s="10">
        <v>41363</v>
      </c>
      <c r="B45" s="11" t="s">
        <v>89</v>
      </c>
      <c r="C45" s="12">
        <v>5</v>
      </c>
      <c r="D45" s="12" t="s">
        <v>41</v>
      </c>
      <c r="E45" s="23" t="s">
        <v>15</v>
      </c>
      <c r="F45" s="24">
        <v>1452</v>
      </c>
      <c r="G45">
        <v>2.4</v>
      </c>
      <c r="H45">
        <v>13.3</v>
      </c>
      <c r="I45">
        <v>-6.1</v>
      </c>
      <c r="J45" t="s">
        <v>153</v>
      </c>
    </row>
    <row r="46" spans="1:11">
      <c r="A46" s="10">
        <v>41363</v>
      </c>
      <c r="B46" s="11" t="s">
        <v>89</v>
      </c>
      <c r="C46" s="12">
        <v>5</v>
      </c>
      <c r="D46" s="12" t="s">
        <v>41</v>
      </c>
      <c r="E46" s="23" t="s">
        <v>15</v>
      </c>
      <c r="F46" s="24">
        <v>1457</v>
      </c>
      <c r="G46">
        <v>2.1</v>
      </c>
      <c r="H46">
        <v>13.3</v>
      </c>
      <c r="I46">
        <v>-6.1</v>
      </c>
      <c r="J46" t="s">
        <v>153</v>
      </c>
    </row>
    <row r="47" spans="1:11">
      <c r="A47" s="10">
        <v>41363</v>
      </c>
      <c r="B47" s="11" t="s">
        <v>89</v>
      </c>
      <c r="C47" s="12">
        <v>5</v>
      </c>
      <c r="D47" s="12" t="s">
        <v>41</v>
      </c>
      <c r="E47" s="23" t="s">
        <v>16</v>
      </c>
      <c r="F47" s="24">
        <v>1422</v>
      </c>
      <c r="G47">
        <v>3.3</v>
      </c>
      <c r="H47">
        <v>13.3</v>
      </c>
      <c r="I47">
        <v>-6.1</v>
      </c>
      <c r="J47" t="s">
        <v>153</v>
      </c>
    </row>
    <row r="48" spans="1:11">
      <c r="A48" s="10">
        <v>41363</v>
      </c>
      <c r="B48" s="11" t="s">
        <v>89</v>
      </c>
      <c r="C48" s="12">
        <v>5</v>
      </c>
      <c r="D48" s="12" t="s">
        <v>41</v>
      </c>
      <c r="E48" s="23" t="s">
        <v>16</v>
      </c>
      <c r="F48" s="24">
        <v>1424</v>
      </c>
      <c r="G48">
        <v>2.2000000000000002</v>
      </c>
      <c r="H48">
        <v>13.3</v>
      </c>
      <c r="I48">
        <v>-6.1</v>
      </c>
      <c r="J48" t="s">
        <v>153</v>
      </c>
    </row>
    <row r="49" spans="1:11">
      <c r="A49" s="10">
        <v>41363</v>
      </c>
      <c r="B49" s="11" t="s">
        <v>89</v>
      </c>
      <c r="C49" s="12">
        <v>5</v>
      </c>
      <c r="D49" s="12" t="s">
        <v>41</v>
      </c>
      <c r="E49" s="23" t="s">
        <v>27</v>
      </c>
      <c r="F49" s="24">
        <v>1414</v>
      </c>
      <c r="G49">
        <v>2.2999999999999998</v>
      </c>
      <c r="H49">
        <v>13.3</v>
      </c>
      <c r="I49">
        <v>-6.1</v>
      </c>
      <c r="J49" t="s">
        <v>153</v>
      </c>
    </row>
    <row r="50" spans="1:11">
      <c r="A50" s="10">
        <v>41363</v>
      </c>
      <c r="B50" s="11" t="s">
        <v>89</v>
      </c>
      <c r="C50" s="12">
        <v>5</v>
      </c>
      <c r="D50" s="12" t="s">
        <v>41</v>
      </c>
      <c r="E50" s="23" t="s">
        <v>27</v>
      </c>
      <c r="F50" s="24">
        <v>1415</v>
      </c>
      <c r="G50">
        <v>2.2999999999999998</v>
      </c>
      <c r="H50">
        <v>13.3</v>
      </c>
      <c r="I50">
        <v>-6.1</v>
      </c>
      <c r="J50" t="s">
        <v>153</v>
      </c>
    </row>
    <row r="51" spans="1:11">
      <c r="A51" s="10">
        <v>41363</v>
      </c>
      <c r="B51" s="11" t="s">
        <v>89</v>
      </c>
      <c r="C51" s="12">
        <v>5</v>
      </c>
      <c r="D51" s="12" t="s">
        <v>41</v>
      </c>
      <c r="E51" s="23" t="s">
        <v>27</v>
      </c>
      <c r="F51" s="24">
        <v>1416</v>
      </c>
      <c r="G51">
        <v>2.6</v>
      </c>
      <c r="H51">
        <v>13.3</v>
      </c>
      <c r="I51">
        <v>-6.1</v>
      </c>
      <c r="J51" t="s">
        <v>153</v>
      </c>
    </row>
    <row r="52" spans="1:11">
      <c r="A52" s="10">
        <v>41363</v>
      </c>
      <c r="B52" s="11" t="s">
        <v>89</v>
      </c>
      <c r="C52" s="12">
        <v>5</v>
      </c>
      <c r="D52" s="12" t="s">
        <v>41</v>
      </c>
      <c r="E52" s="23" t="s">
        <v>27</v>
      </c>
      <c r="F52" s="24">
        <v>1417</v>
      </c>
      <c r="G52">
        <v>2.7</v>
      </c>
      <c r="H52">
        <v>13.3</v>
      </c>
      <c r="I52">
        <v>-6.1</v>
      </c>
      <c r="J52" t="s">
        <v>153</v>
      </c>
    </row>
    <row r="53" spans="1:11">
      <c r="A53" s="10">
        <v>41363</v>
      </c>
      <c r="B53" s="11" t="s">
        <v>89</v>
      </c>
      <c r="C53" s="12">
        <v>5</v>
      </c>
      <c r="D53" s="12" t="s">
        <v>41</v>
      </c>
      <c r="E53" s="23" t="s">
        <v>27</v>
      </c>
      <c r="F53" s="24">
        <v>1418</v>
      </c>
      <c r="G53">
        <v>2.8</v>
      </c>
      <c r="H53">
        <v>13.3</v>
      </c>
      <c r="I53">
        <v>-6.1</v>
      </c>
      <c r="J53" t="s">
        <v>153</v>
      </c>
    </row>
    <row r="54" spans="1:11">
      <c r="A54" s="10">
        <v>41363</v>
      </c>
      <c r="B54" s="11" t="s">
        <v>89</v>
      </c>
      <c r="C54" s="12">
        <v>5</v>
      </c>
      <c r="D54" s="12" t="s">
        <v>41</v>
      </c>
      <c r="E54" s="23" t="s">
        <v>27</v>
      </c>
      <c r="F54" s="24">
        <v>1429</v>
      </c>
      <c r="G54">
        <v>3.3</v>
      </c>
      <c r="H54">
        <v>13.3</v>
      </c>
      <c r="I54">
        <v>-6.1</v>
      </c>
      <c r="J54" t="s">
        <v>153</v>
      </c>
    </row>
    <row r="56" spans="1:11">
      <c r="F56" t="s">
        <v>50</v>
      </c>
      <c r="G56">
        <f>AVERAGE(G41:G54)</f>
        <v>2.4642857142857144</v>
      </c>
    </row>
    <row r="57" spans="1:11">
      <c r="F57" t="s">
        <v>51</v>
      </c>
      <c r="G57">
        <f>STDEV(G41:G54)</f>
        <v>0.45167575650126435</v>
      </c>
    </row>
    <row r="60" spans="1:11">
      <c r="B60" s="1"/>
      <c r="C60" s="89" t="s">
        <v>0</v>
      </c>
      <c r="D60" s="90"/>
      <c r="E60" s="2" t="s">
        <v>1</v>
      </c>
      <c r="G60" s="44"/>
      <c r="H60" s="89" t="s">
        <v>6</v>
      </c>
      <c r="I60" s="90"/>
      <c r="J60" s="1"/>
      <c r="K60" s="1"/>
    </row>
    <row r="61" spans="1:11" ht="45">
      <c r="A61" s="7" t="s">
        <v>8</v>
      </c>
      <c r="B61" s="3" t="s">
        <v>2</v>
      </c>
      <c r="C61" s="4" t="s">
        <v>3</v>
      </c>
      <c r="D61" s="5" t="s">
        <v>4</v>
      </c>
      <c r="E61" s="6" t="s">
        <v>0</v>
      </c>
      <c r="F61" s="3" t="s">
        <v>5</v>
      </c>
      <c r="G61" s="47">
        <v>41343</v>
      </c>
      <c r="H61" s="47">
        <v>41358</v>
      </c>
      <c r="I61" s="48">
        <v>41363</v>
      </c>
      <c r="J61" s="6" t="s">
        <v>173</v>
      </c>
      <c r="K61" s="6" t="s">
        <v>183</v>
      </c>
    </row>
    <row r="62" spans="1:11">
      <c r="A62" s="10" t="s">
        <v>168</v>
      </c>
      <c r="B62" s="11" t="s">
        <v>89</v>
      </c>
      <c r="C62" s="12">
        <v>5</v>
      </c>
      <c r="D62" s="12" t="s">
        <v>41</v>
      </c>
      <c r="E62" s="36" t="s">
        <v>15</v>
      </c>
      <c r="F62" s="34">
        <v>1438</v>
      </c>
      <c r="G62">
        <v>1.7</v>
      </c>
      <c r="H62" t="s">
        <v>122</v>
      </c>
      <c r="I62">
        <v>1.8</v>
      </c>
      <c r="J62">
        <f>AVERAGE(G62:I62)</f>
        <v>1.75</v>
      </c>
      <c r="K62" s="60">
        <v>10.199999999999999</v>
      </c>
    </row>
    <row r="63" spans="1:11">
      <c r="A63" s="10" t="s">
        <v>168</v>
      </c>
      <c r="B63" s="11" t="s">
        <v>89</v>
      </c>
      <c r="C63" s="12">
        <v>5</v>
      </c>
      <c r="D63" s="12" t="s">
        <v>41</v>
      </c>
      <c r="E63" s="36" t="s">
        <v>15</v>
      </c>
      <c r="F63" s="34">
        <v>1453</v>
      </c>
      <c r="G63" t="s">
        <v>52</v>
      </c>
      <c r="H63" t="s">
        <v>122</v>
      </c>
      <c r="I63">
        <v>2.1</v>
      </c>
      <c r="J63">
        <f t="shared" ref="J63:J75" si="0">AVERAGE(G63:I63)</f>
        <v>2.1</v>
      </c>
      <c r="K63" s="60">
        <v>12.6</v>
      </c>
    </row>
    <row r="64" spans="1:11">
      <c r="A64" s="10" t="s">
        <v>168</v>
      </c>
      <c r="B64" s="11" t="s">
        <v>89</v>
      </c>
      <c r="C64" s="12">
        <v>5</v>
      </c>
      <c r="D64" s="12" t="s">
        <v>41</v>
      </c>
      <c r="E64" s="23" t="s">
        <v>15</v>
      </c>
      <c r="F64" s="24">
        <v>1443</v>
      </c>
      <c r="G64">
        <v>2</v>
      </c>
      <c r="H64" t="s">
        <v>122</v>
      </c>
      <c r="I64">
        <v>2.6</v>
      </c>
      <c r="J64">
        <f t="shared" si="0"/>
        <v>2.2999999999999998</v>
      </c>
      <c r="K64" s="60">
        <v>12.3</v>
      </c>
    </row>
    <row r="65" spans="1:11">
      <c r="A65" s="10" t="s">
        <v>168</v>
      </c>
      <c r="B65" s="11" t="s">
        <v>89</v>
      </c>
      <c r="C65" s="12">
        <v>5</v>
      </c>
      <c r="D65" s="12" t="s">
        <v>41</v>
      </c>
      <c r="E65" s="23" t="s">
        <v>15</v>
      </c>
      <c r="F65" s="24">
        <v>1451</v>
      </c>
      <c r="G65" t="s">
        <v>52</v>
      </c>
      <c r="H65">
        <v>1.9</v>
      </c>
      <c r="I65">
        <v>2</v>
      </c>
      <c r="J65">
        <f t="shared" si="0"/>
        <v>1.95</v>
      </c>
      <c r="K65" s="60">
        <v>10</v>
      </c>
    </row>
    <row r="66" spans="1:11">
      <c r="A66" s="10" t="s">
        <v>168</v>
      </c>
      <c r="B66" s="11" t="s">
        <v>89</v>
      </c>
      <c r="C66" s="12">
        <v>5</v>
      </c>
      <c r="D66" s="12" t="s">
        <v>41</v>
      </c>
      <c r="E66" s="23" t="s">
        <v>15</v>
      </c>
      <c r="F66" s="24">
        <v>1452</v>
      </c>
      <c r="G66" t="s">
        <v>52</v>
      </c>
      <c r="H66">
        <v>2.1</v>
      </c>
      <c r="I66">
        <v>2.4</v>
      </c>
      <c r="J66">
        <f t="shared" si="0"/>
        <v>2.25</v>
      </c>
      <c r="K66" s="60">
        <v>11.5</v>
      </c>
    </row>
    <row r="67" spans="1:11">
      <c r="A67" s="10" t="s">
        <v>168</v>
      </c>
      <c r="B67" s="11" t="s">
        <v>89</v>
      </c>
      <c r="C67" s="12">
        <v>5</v>
      </c>
      <c r="D67" s="12" t="s">
        <v>41</v>
      </c>
      <c r="E67" s="23" t="s">
        <v>15</v>
      </c>
      <c r="F67" s="24">
        <v>1457</v>
      </c>
      <c r="G67" t="s">
        <v>52</v>
      </c>
      <c r="H67">
        <v>1.7</v>
      </c>
      <c r="I67">
        <v>2.1</v>
      </c>
      <c r="J67">
        <f t="shared" si="0"/>
        <v>1.9</v>
      </c>
      <c r="K67" s="60">
        <v>16.100000000000001</v>
      </c>
    </row>
    <row r="68" spans="1:11">
      <c r="A68" s="10" t="s">
        <v>168</v>
      </c>
      <c r="B68" s="11" t="s">
        <v>89</v>
      </c>
      <c r="C68" s="12">
        <v>5</v>
      </c>
      <c r="D68" s="12" t="s">
        <v>41</v>
      </c>
      <c r="E68" s="23" t="s">
        <v>16</v>
      </c>
      <c r="F68" s="24">
        <v>1422</v>
      </c>
      <c r="G68">
        <v>2.8</v>
      </c>
      <c r="H68">
        <v>3.1</v>
      </c>
      <c r="I68">
        <v>3.3</v>
      </c>
      <c r="J68">
        <f t="shared" si="0"/>
        <v>3.0666666666666664</v>
      </c>
      <c r="K68" s="54">
        <v>11.4</v>
      </c>
    </row>
    <row r="69" spans="1:11">
      <c r="A69" s="10" t="s">
        <v>168</v>
      </c>
      <c r="B69" s="11" t="s">
        <v>89</v>
      </c>
      <c r="C69" s="12">
        <v>5</v>
      </c>
      <c r="D69" s="12" t="s">
        <v>41</v>
      </c>
      <c r="E69" s="23" t="s">
        <v>16</v>
      </c>
      <c r="F69" s="24">
        <v>1424</v>
      </c>
      <c r="G69">
        <v>2</v>
      </c>
      <c r="H69" t="s">
        <v>122</v>
      </c>
      <c r="I69">
        <v>2.2000000000000002</v>
      </c>
      <c r="J69">
        <f t="shared" si="0"/>
        <v>2.1</v>
      </c>
      <c r="K69" s="54">
        <v>12.8</v>
      </c>
    </row>
    <row r="70" spans="1:11">
      <c r="A70" s="10" t="s">
        <v>168</v>
      </c>
      <c r="B70" s="11" t="s">
        <v>89</v>
      </c>
      <c r="C70" s="12">
        <v>5</v>
      </c>
      <c r="D70" s="12" t="s">
        <v>41</v>
      </c>
      <c r="E70" s="23" t="s">
        <v>27</v>
      </c>
      <c r="F70" s="24">
        <v>1414</v>
      </c>
      <c r="G70" t="s">
        <v>52</v>
      </c>
      <c r="H70">
        <v>2</v>
      </c>
      <c r="I70">
        <v>2.2999999999999998</v>
      </c>
      <c r="J70">
        <f t="shared" si="0"/>
        <v>2.15</v>
      </c>
      <c r="K70" s="54">
        <v>14.8</v>
      </c>
    </row>
    <row r="71" spans="1:11">
      <c r="A71" s="10" t="s">
        <v>168</v>
      </c>
      <c r="B71" s="11" t="s">
        <v>89</v>
      </c>
      <c r="C71" s="12">
        <v>5</v>
      </c>
      <c r="D71" s="12" t="s">
        <v>41</v>
      </c>
      <c r="E71" s="23" t="s">
        <v>27</v>
      </c>
      <c r="F71" s="24">
        <v>1415</v>
      </c>
      <c r="G71" t="s">
        <v>52</v>
      </c>
      <c r="H71" t="s">
        <v>122</v>
      </c>
      <c r="I71">
        <v>2.2999999999999998</v>
      </c>
      <c r="J71">
        <f t="shared" si="0"/>
        <v>2.2999999999999998</v>
      </c>
      <c r="K71" s="54">
        <v>11.7</v>
      </c>
    </row>
    <row r="72" spans="1:11">
      <c r="A72" s="10" t="s">
        <v>168</v>
      </c>
      <c r="B72" s="11" t="s">
        <v>89</v>
      </c>
      <c r="C72" s="12">
        <v>5</v>
      </c>
      <c r="D72" s="12" t="s">
        <v>41</v>
      </c>
      <c r="E72" s="23" t="s">
        <v>27</v>
      </c>
      <c r="F72" s="24">
        <v>1416</v>
      </c>
      <c r="G72">
        <v>2.2999999999999998</v>
      </c>
      <c r="H72">
        <v>2.2999999999999998</v>
      </c>
      <c r="I72">
        <v>2.6</v>
      </c>
      <c r="J72">
        <f t="shared" si="0"/>
        <v>2.4</v>
      </c>
      <c r="K72" s="54">
        <v>11.9</v>
      </c>
    </row>
    <row r="73" spans="1:11">
      <c r="A73" s="10" t="s">
        <v>168</v>
      </c>
      <c r="B73" s="11" t="s">
        <v>89</v>
      </c>
      <c r="C73" s="12">
        <v>5</v>
      </c>
      <c r="D73" s="12" t="s">
        <v>41</v>
      </c>
      <c r="E73" s="23" t="s">
        <v>27</v>
      </c>
      <c r="F73" s="24">
        <v>1417</v>
      </c>
      <c r="G73">
        <v>2.2000000000000002</v>
      </c>
      <c r="H73">
        <v>2.2999999999999998</v>
      </c>
      <c r="I73">
        <v>2.7</v>
      </c>
      <c r="J73">
        <f t="shared" si="0"/>
        <v>2.4</v>
      </c>
      <c r="K73" s="54">
        <v>13.5</v>
      </c>
    </row>
    <row r="74" spans="1:11">
      <c r="A74" s="10" t="s">
        <v>168</v>
      </c>
      <c r="B74" s="11" t="s">
        <v>89</v>
      </c>
      <c r="C74" s="12">
        <v>5</v>
      </c>
      <c r="D74" s="12" t="s">
        <v>41</v>
      </c>
      <c r="E74" s="23" t="s">
        <v>27</v>
      </c>
      <c r="F74" s="24">
        <v>1418</v>
      </c>
      <c r="G74" t="s">
        <v>52</v>
      </c>
      <c r="H74">
        <v>2.5</v>
      </c>
      <c r="I74">
        <v>2.8</v>
      </c>
      <c r="J74">
        <f t="shared" si="0"/>
        <v>2.65</v>
      </c>
      <c r="K74" s="54">
        <v>13.1</v>
      </c>
    </row>
    <row r="75" spans="1:11">
      <c r="A75" s="10" t="s">
        <v>168</v>
      </c>
      <c r="B75" s="11" t="s">
        <v>89</v>
      </c>
      <c r="C75" s="12">
        <v>5</v>
      </c>
      <c r="D75" s="12" t="s">
        <v>41</v>
      </c>
      <c r="E75" s="23" t="s">
        <v>27</v>
      </c>
      <c r="F75" s="24">
        <v>1429</v>
      </c>
      <c r="G75">
        <v>2.4</v>
      </c>
      <c r="H75">
        <v>2.7</v>
      </c>
      <c r="I75">
        <v>3.3</v>
      </c>
      <c r="J75">
        <f t="shared" si="0"/>
        <v>2.7999999999999994</v>
      </c>
      <c r="K75" s="54">
        <v>12.4</v>
      </c>
    </row>
    <row r="77" spans="1:11">
      <c r="I77" t="s">
        <v>171</v>
      </c>
      <c r="J77">
        <f>AVERAGE(J62:J75)</f>
        <v>2.2940476190476184</v>
      </c>
    </row>
  </sheetData>
  <mergeCells count="4">
    <mergeCell ref="C1:D1"/>
    <mergeCell ref="H1:I1"/>
    <mergeCell ref="C60:D60"/>
    <mergeCell ref="H60:I60"/>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N64"/>
  <sheetViews>
    <sheetView workbookViewId="0">
      <pane ySplit="1" topLeftCell="A2" activePane="bottomLeft" state="frozen"/>
      <selection pane="bottomLeft" activeCell="N14" sqref="N14"/>
    </sheetView>
  </sheetViews>
  <sheetFormatPr defaultRowHeight="15"/>
  <cols>
    <col min="2" max="2" width="11.5703125" bestFit="1" customWidth="1"/>
    <col min="3" max="3" width="16.42578125" bestFit="1" customWidth="1"/>
    <col min="13" max="13" width="17" customWidth="1"/>
    <col min="14" max="14" width="82" customWidth="1"/>
  </cols>
  <sheetData>
    <row r="1" spans="1:14">
      <c r="A1" s="70" t="s">
        <v>2</v>
      </c>
      <c r="B1" s="70" t="s">
        <v>204</v>
      </c>
      <c r="C1" s="81" t="s">
        <v>283</v>
      </c>
      <c r="D1" s="71" t="s">
        <v>6</v>
      </c>
      <c r="E1" s="72" t="s">
        <v>284</v>
      </c>
      <c r="F1" s="73" t="s">
        <v>41</v>
      </c>
      <c r="G1" s="73" t="s">
        <v>285</v>
      </c>
      <c r="H1" s="74" t="s">
        <v>288</v>
      </c>
      <c r="I1" s="73" t="s">
        <v>287</v>
      </c>
      <c r="J1" s="73" t="s">
        <v>14</v>
      </c>
      <c r="K1" s="73" t="s">
        <v>286</v>
      </c>
    </row>
    <row r="2" spans="1:14">
      <c r="A2" t="s">
        <v>251</v>
      </c>
      <c r="B2" t="s">
        <v>41</v>
      </c>
      <c r="C2">
        <v>1</v>
      </c>
      <c r="D2">
        <v>1.9999999999999998</v>
      </c>
      <c r="E2">
        <v>3.7993051480000001E-3</v>
      </c>
      <c r="F2">
        <v>37.646353859999998</v>
      </c>
      <c r="G2">
        <v>57.306993730000002</v>
      </c>
      <c r="H2">
        <v>4.2737246750000004</v>
      </c>
      <c r="I2">
        <v>8.3221784630000002</v>
      </c>
      <c r="J2">
        <v>0.73150636899999999</v>
      </c>
      <c r="K2">
        <v>8.7815918000000007E-2</v>
      </c>
    </row>
    <row r="3" spans="1:14">
      <c r="A3" t="s">
        <v>251</v>
      </c>
      <c r="B3" t="s">
        <v>25</v>
      </c>
      <c r="C3">
        <v>1</v>
      </c>
      <c r="D3">
        <v>2.0699999999999998</v>
      </c>
      <c r="E3">
        <v>1.271641529E-2</v>
      </c>
      <c r="F3">
        <v>36.608021729999997</v>
      </c>
      <c r="G3">
        <v>55.147461929999999</v>
      </c>
      <c r="H3">
        <v>4.8037461830000003</v>
      </c>
      <c r="I3">
        <v>4.182301088</v>
      </c>
      <c r="J3">
        <v>0.99897639299999996</v>
      </c>
      <c r="K3">
        <v>0.130863176</v>
      </c>
      <c r="M3" s="81" t="s">
        <v>283</v>
      </c>
      <c r="N3" s="80" t="s">
        <v>289</v>
      </c>
    </row>
    <row r="4" spans="1:14">
      <c r="A4" t="s">
        <v>251</v>
      </c>
      <c r="B4" t="s">
        <v>29</v>
      </c>
      <c r="C4">
        <v>1</v>
      </c>
      <c r="D4">
        <v>2.1799999999999997</v>
      </c>
      <c r="E4">
        <v>1.228757571E-2</v>
      </c>
      <c r="F4">
        <v>26.081309430000001</v>
      </c>
      <c r="G4">
        <v>47.317325349999997</v>
      </c>
      <c r="H4">
        <v>3.856677978</v>
      </c>
      <c r="I4">
        <v>6.4017628289999999</v>
      </c>
      <c r="J4">
        <v>0.379215313</v>
      </c>
      <c r="K4">
        <v>8.8531996000000002E-2</v>
      </c>
      <c r="M4">
        <v>1</v>
      </c>
      <c r="N4" t="s">
        <v>290</v>
      </c>
    </row>
    <row r="5" spans="1:14">
      <c r="A5" t="s">
        <v>251</v>
      </c>
      <c r="B5" t="s">
        <v>54</v>
      </c>
      <c r="C5">
        <v>1</v>
      </c>
      <c r="D5">
        <v>1.8777777777777775</v>
      </c>
      <c r="E5">
        <v>1.4431025509999999E-2</v>
      </c>
      <c r="F5">
        <v>16.456519400000001</v>
      </c>
      <c r="G5">
        <v>46.849634080000001</v>
      </c>
      <c r="H5">
        <v>2.2748703429999999</v>
      </c>
      <c r="I5">
        <v>4.7349467809999997</v>
      </c>
      <c r="J5">
        <v>0.463379239</v>
      </c>
      <c r="K5">
        <v>3.6087305E-2</v>
      </c>
      <c r="M5">
        <v>2</v>
      </c>
      <c r="N5" t="s">
        <v>291</v>
      </c>
    </row>
    <row r="6" spans="1:14">
      <c r="A6" t="s">
        <v>251</v>
      </c>
      <c r="B6" t="s">
        <v>14</v>
      </c>
      <c r="C6">
        <v>1</v>
      </c>
      <c r="D6">
        <v>1.8181818181818179</v>
      </c>
      <c r="E6">
        <v>5.2199591209999997E-3</v>
      </c>
      <c r="F6">
        <v>26.452106140000001</v>
      </c>
      <c r="G6">
        <v>50.804749149999999</v>
      </c>
      <c r="H6">
        <v>3.036838758</v>
      </c>
      <c r="I6">
        <v>3.7834108099999999</v>
      </c>
      <c r="J6">
        <v>1.631785007</v>
      </c>
      <c r="K6">
        <v>8.0278760000000005E-2</v>
      </c>
      <c r="M6">
        <v>3</v>
      </c>
      <c r="N6" t="s">
        <v>292</v>
      </c>
    </row>
    <row r="7" spans="1:14">
      <c r="A7" t="s">
        <v>60</v>
      </c>
      <c r="B7" t="s">
        <v>41</v>
      </c>
      <c r="C7">
        <v>2</v>
      </c>
      <c r="D7">
        <v>2.9624999999999999</v>
      </c>
      <c r="E7">
        <v>2.93411453E-2</v>
      </c>
      <c r="F7">
        <v>68.153361820000001</v>
      </c>
      <c r="G7">
        <v>99.334038390000003</v>
      </c>
      <c r="H7">
        <v>6.0291551999999999</v>
      </c>
      <c r="I7">
        <v>9.6726945329999996</v>
      </c>
      <c r="J7">
        <v>0.29053475899999998</v>
      </c>
      <c r="K7">
        <v>0.20911545200000001</v>
      </c>
      <c r="M7">
        <v>4</v>
      </c>
      <c r="N7" t="s">
        <v>293</v>
      </c>
    </row>
    <row r="8" spans="1:14">
      <c r="A8" t="s">
        <v>60</v>
      </c>
      <c r="B8" t="s">
        <v>25</v>
      </c>
      <c r="C8">
        <v>2</v>
      </c>
      <c r="D8">
        <v>2.5249999999999999</v>
      </c>
      <c r="E8">
        <v>2.154675637E-2</v>
      </c>
      <c r="F8">
        <v>51.299647149999998</v>
      </c>
      <c r="G8">
        <v>92.351705010000003</v>
      </c>
      <c r="H8">
        <v>4.452846203</v>
      </c>
      <c r="I8">
        <v>6.0576791989999998</v>
      </c>
      <c r="J8">
        <v>9.8837250000000001E-2</v>
      </c>
      <c r="K8">
        <v>0.19309949600000001</v>
      </c>
    </row>
    <row r="9" spans="1:14">
      <c r="A9" t="s">
        <v>251</v>
      </c>
      <c r="B9" t="s">
        <v>41</v>
      </c>
      <c r="C9">
        <v>2</v>
      </c>
      <c r="D9">
        <v>2.0299999999999998</v>
      </c>
      <c r="E9">
        <v>1.0666366740000001E-2</v>
      </c>
      <c r="F9">
        <v>41.994903000000001</v>
      </c>
      <c r="G9">
        <v>64.008899979999995</v>
      </c>
      <c r="H9">
        <v>3.4773979320000001</v>
      </c>
      <c r="I9">
        <v>9.0072885100000004</v>
      </c>
      <c r="J9">
        <v>0.47404075099999998</v>
      </c>
      <c r="K9">
        <v>0.104596511</v>
      </c>
    </row>
    <row r="10" spans="1:14">
      <c r="A10" t="s">
        <v>251</v>
      </c>
      <c r="B10" t="s">
        <v>25</v>
      </c>
      <c r="C10">
        <v>2</v>
      </c>
      <c r="D10">
        <v>1.6999999999999995</v>
      </c>
      <c r="E10">
        <v>4.6606713780000001E-3</v>
      </c>
      <c r="F10">
        <v>24.27447124</v>
      </c>
      <c r="G10">
        <v>65.098415369999998</v>
      </c>
      <c r="H10">
        <v>3.286832371</v>
      </c>
      <c r="I10">
        <v>2.6274254739999998</v>
      </c>
      <c r="J10">
        <v>1.412216718</v>
      </c>
      <c r="K10">
        <v>0.10533442699999999</v>
      </c>
    </row>
    <row r="11" spans="1:14">
      <c r="A11" t="s">
        <v>251</v>
      </c>
      <c r="B11" t="s">
        <v>29</v>
      </c>
      <c r="C11">
        <v>2</v>
      </c>
      <c r="D11">
        <v>1.75</v>
      </c>
      <c r="E11">
        <v>2.526108774E-2</v>
      </c>
      <c r="F11">
        <v>28.573764740000001</v>
      </c>
      <c r="G11">
        <v>67.712529000000004</v>
      </c>
      <c r="H11">
        <v>4.2055922289999996</v>
      </c>
      <c r="I11">
        <v>7.5907284019999999</v>
      </c>
      <c r="J11">
        <v>1.0305084339999999</v>
      </c>
      <c r="K11">
        <v>0.10995263600000001</v>
      </c>
    </row>
    <row r="12" spans="1:14">
      <c r="A12" t="s">
        <v>251</v>
      </c>
      <c r="B12" t="s">
        <v>54</v>
      </c>
      <c r="C12">
        <v>2</v>
      </c>
      <c r="D12">
        <v>1.9166666666666667</v>
      </c>
      <c r="E12">
        <v>1.3360150559999999E-2</v>
      </c>
      <c r="F12">
        <v>21.443473260000001</v>
      </c>
      <c r="G12">
        <v>59.827271209999999</v>
      </c>
      <c r="H12">
        <v>2.4953339269999999</v>
      </c>
      <c r="I12">
        <v>5.6105937020000001</v>
      </c>
      <c r="J12">
        <v>0.74638589700000002</v>
      </c>
      <c r="K12">
        <v>5.1971304000000003E-2</v>
      </c>
    </row>
    <row r="13" spans="1:14">
      <c r="A13" t="s">
        <v>251</v>
      </c>
      <c r="B13" t="s">
        <v>14</v>
      </c>
      <c r="C13">
        <v>2</v>
      </c>
      <c r="D13">
        <v>1.8555555555555554</v>
      </c>
      <c r="E13">
        <v>1.2553758119999999E-2</v>
      </c>
      <c r="F13">
        <v>35.79054635</v>
      </c>
      <c r="G13">
        <v>80.2312096</v>
      </c>
      <c r="H13">
        <v>4.1671591579999996</v>
      </c>
      <c r="I13">
        <v>5.4474101179999996</v>
      </c>
      <c r="J13">
        <v>2.0446984580000001</v>
      </c>
      <c r="K13">
        <v>0.11853875899999999</v>
      </c>
    </row>
    <row r="14" spans="1:14">
      <c r="A14" t="s">
        <v>48</v>
      </c>
      <c r="B14" t="s">
        <v>25</v>
      </c>
      <c r="C14">
        <v>2</v>
      </c>
      <c r="D14">
        <v>2.3909090909090911</v>
      </c>
      <c r="E14">
        <v>2.9620495109999999E-2</v>
      </c>
      <c r="F14">
        <v>37.992474080000001</v>
      </c>
      <c r="G14">
        <v>67.247531670000001</v>
      </c>
      <c r="H14">
        <v>4.8861889940000003</v>
      </c>
      <c r="I14">
        <v>7.730573938</v>
      </c>
      <c r="J14">
        <v>8.3092603000000001E-2</v>
      </c>
      <c r="K14">
        <v>0.11135854100000001</v>
      </c>
    </row>
    <row r="15" spans="1:14">
      <c r="A15" t="s">
        <v>48</v>
      </c>
      <c r="B15" t="s">
        <v>29</v>
      </c>
      <c r="C15">
        <v>2</v>
      </c>
      <c r="D15">
        <v>3.4200000000000004</v>
      </c>
      <c r="E15">
        <v>1.7229745929999998E-2</v>
      </c>
      <c r="F15">
        <v>66.125796249999993</v>
      </c>
      <c r="G15">
        <v>102.3966499</v>
      </c>
      <c r="H15">
        <v>6.4998614339999996</v>
      </c>
      <c r="I15">
        <v>17.882682979999998</v>
      </c>
      <c r="J15">
        <v>0.116303168</v>
      </c>
      <c r="K15">
        <v>0.16817421599999999</v>
      </c>
    </row>
    <row r="16" spans="1:14">
      <c r="A16" t="s">
        <v>48</v>
      </c>
      <c r="B16" t="s">
        <v>54</v>
      </c>
      <c r="C16">
        <v>2</v>
      </c>
      <c r="D16">
        <v>2.6100000000000003</v>
      </c>
      <c r="E16">
        <v>3.0849462880000001E-2</v>
      </c>
      <c r="F16">
        <v>55.667777280000003</v>
      </c>
      <c r="G16">
        <v>61.367382339999999</v>
      </c>
      <c r="H16">
        <v>5.207238759</v>
      </c>
      <c r="I16">
        <v>12.554427690000001</v>
      </c>
      <c r="J16">
        <v>1.4704346070000001</v>
      </c>
      <c r="K16">
        <v>0.14088158200000001</v>
      </c>
    </row>
    <row r="17" spans="1:11">
      <c r="A17" t="s">
        <v>48</v>
      </c>
      <c r="B17" t="s">
        <v>14</v>
      </c>
      <c r="C17">
        <v>2</v>
      </c>
      <c r="D17">
        <v>2.4153846153846157</v>
      </c>
      <c r="E17">
        <v>2.6307917069999999E-2</v>
      </c>
      <c r="F17">
        <v>47.664532629999997</v>
      </c>
      <c r="G17">
        <v>86.866557459999996</v>
      </c>
      <c r="H17">
        <v>5.4926411560000004</v>
      </c>
      <c r="I17">
        <v>11.1571543</v>
      </c>
      <c r="J17">
        <v>1.544021359</v>
      </c>
      <c r="K17">
        <v>0.13695142099999999</v>
      </c>
    </row>
    <row r="18" spans="1:11">
      <c r="A18" t="s">
        <v>89</v>
      </c>
      <c r="B18" t="s">
        <v>41</v>
      </c>
      <c r="C18">
        <v>2</v>
      </c>
      <c r="D18">
        <v>2.2000000000000002</v>
      </c>
      <c r="E18">
        <v>1.4563012829999999E-2</v>
      </c>
      <c r="F18">
        <v>12.094366689999999</v>
      </c>
      <c r="G18">
        <v>60.499912479999999</v>
      </c>
      <c r="H18">
        <v>1.7167065420000001</v>
      </c>
      <c r="I18">
        <v>0.38323903599999998</v>
      </c>
      <c r="J18">
        <v>1.2072345579999999</v>
      </c>
      <c r="K18">
        <v>2.4616451000000001E-2</v>
      </c>
    </row>
    <row r="19" spans="1:11">
      <c r="A19" t="s">
        <v>89</v>
      </c>
      <c r="B19" t="s">
        <v>25</v>
      </c>
      <c r="C19">
        <v>2</v>
      </c>
      <c r="D19">
        <v>2.1</v>
      </c>
      <c r="E19">
        <v>2.143342744E-2</v>
      </c>
      <c r="F19">
        <v>15.238926960000001</v>
      </c>
      <c r="G19">
        <v>65.334925699999999</v>
      </c>
      <c r="H19">
        <v>1.59878578</v>
      </c>
      <c r="I19">
        <v>0.30773779800000001</v>
      </c>
      <c r="J19">
        <v>1.470941711</v>
      </c>
      <c r="K19">
        <v>3.0105433000000001E-2</v>
      </c>
    </row>
    <row r="20" spans="1:11">
      <c r="A20" t="s">
        <v>89</v>
      </c>
      <c r="B20" t="s">
        <v>29</v>
      </c>
      <c r="C20">
        <v>2</v>
      </c>
      <c r="D20">
        <v>2.7249999999999996</v>
      </c>
      <c r="E20">
        <v>9.0559207629999999E-2</v>
      </c>
      <c r="F20">
        <v>16.028067270000001</v>
      </c>
      <c r="G20">
        <v>71.783436899999998</v>
      </c>
      <c r="H20">
        <v>2.4405386259999999</v>
      </c>
      <c r="I20">
        <v>0.797672347</v>
      </c>
      <c r="J20">
        <v>1.1437171420000001</v>
      </c>
      <c r="K20">
        <v>3.1705957999999999E-2</v>
      </c>
    </row>
    <row r="21" spans="1:11">
      <c r="A21" t="s">
        <v>89</v>
      </c>
      <c r="B21" t="s">
        <v>54</v>
      </c>
      <c r="C21">
        <v>2</v>
      </c>
      <c r="D21">
        <v>1.8400000000000003</v>
      </c>
      <c r="E21">
        <v>2.011271643E-2</v>
      </c>
      <c r="F21">
        <v>20.20394958</v>
      </c>
      <c r="G21">
        <v>94.230159749999999</v>
      </c>
      <c r="H21">
        <v>3.0159465239999999</v>
      </c>
      <c r="I21">
        <v>1.472199416</v>
      </c>
      <c r="J21">
        <v>2.0720722989999998</v>
      </c>
      <c r="K21">
        <v>5.6314344000000002E-2</v>
      </c>
    </row>
    <row r="22" spans="1:11">
      <c r="A22" t="s">
        <v>89</v>
      </c>
      <c r="B22" t="s">
        <v>14</v>
      </c>
      <c r="C22">
        <v>2</v>
      </c>
      <c r="D22">
        <v>2.8333333333333335</v>
      </c>
      <c r="E22">
        <v>3.5194734840000005E-2</v>
      </c>
      <c r="F22">
        <v>13.4324615</v>
      </c>
      <c r="G22">
        <v>42.219465409999998</v>
      </c>
      <c r="H22">
        <v>1.324263062</v>
      </c>
      <c r="I22">
        <v>0.51246745199999999</v>
      </c>
      <c r="J22">
        <v>1.5346784259999999</v>
      </c>
      <c r="K22">
        <v>3.0282058000000001E-2</v>
      </c>
    </row>
    <row r="23" spans="1:11">
      <c r="A23" t="s">
        <v>81</v>
      </c>
      <c r="B23" t="s">
        <v>41</v>
      </c>
      <c r="C23">
        <v>2</v>
      </c>
      <c r="D23">
        <v>2.161111111111111</v>
      </c>
      <c r="E23">
        <v>-3.2222224769999997E-3</v>
      </c>
      <c r="F23">
        <v>13.142950069999999</v>
      </c>
      <c r="G23">
        <v>20.54591958</v>
      </c>
      <c r="H23">
        <v>1.387898367</v>
      </c>
      <c r="I23">
        <v>1.691394847</v>
      </c>
      <c r="J23">
        <v>0.33740838299999998</v>
      </c>
      <c r="K23">
        <v>4.2730549E-2</v>
      </c>
    </row>
    <row r="24" spans="1:11">
      <c r="A24" t="s">
        <v>81</v>
      </c>
      <c r="B24" t="s">
        <v>25</v>
      </c>
      <c r="C24">
        <v>2</v>
      </c>
      <c r="D24">
        <v>2.2562499999999996</v>
      </c>
      <c r="E24">
        <v>1.316208609E-2</v>
      </c>
      <c r="F24">
        <v>30.481215429999999</v>
      </c>
      <c r="G24">
        <v>63.470747529999997</v>
      </c>
      <c r="H24">
        <v>3.4677869330000002</v>
      </c>
      <c r="I24">
        <v>2.2292978099999998</v>
      </c>
      <c r="J24">
        <v>0.36592624099999999</v>
      </c>
      <c r="K24">
        <v>7.1900626999999995E-2</v>
      </c>
    </row>
    <row r="25" spans="1:11">
      <c r="A25" t="s">
        <v>81</v>
      </c>
      <c r="B25" t="s">
        <v>29</v>
      </c>
      <c r="C25">
        <v>2</v>
      </c>
      <c r="D25">
        <v>2.3999999999999995</v>
      </c>
      <c r="E25">
        <v>8.9317362339999998E-2</v>
      </c>
      <c r="F25">
        <v>69.54555877</v>
      </c>
      <c r="G25">
        <v>89.437190869999995</v>
      </c>
      <c r="H25">
        <v>8.0585349239999999</v>
      </c>
      <c r="I25">
        <v>8.4308860429999992</v>
      </c>
      <c r="J25">
        <v>0.48459847299999997</v>
      </c>
      <c r="K25">
        <v>0.23854030200000001</v>
      </c>
    </row>
    <row r="26" spans="1:11">
      <c r="A26" t="s">
        <v>81</v>
      </c>
      <c r="B26" t="s">
        <v>54</v>
      </c>
      <c r="C26">
        <v>2</v>
      </c>
      <c r="D26">
        <v>2.5799999999999992</v>
      </c>
      <c r="E26">
        <v>2.2131225889999998E-2</v>
      </c>
      <c r="F26">
        <v>34.626379120000003</v>
      </c>
      <c r="G26">
        <v>64.102423090000002</v>
      </c>
      <c r="H26">
        <v>3.6605461940000001</v>
      </c>
      <c r="I26">
        <v>1.8559913779999999</v>
      </c>
      <c r="J26">
        <v>0.92006078999999996</v>
      </c>
      <c r="K26">
        <v>8.796387E-2</v>
      </c>
    </row>
    <row r="27" spans="1:11">
      <c r="A27" t="s">
        <v>81</v>
      </c>
      <c r="B27" t="s">
        <v>14</v>
      </c>
      <c r="C27">
        <v>2</v>
      </c>
      <c r="D27">
        <v>2.4333333333333331</v>
      </c>
      <c r="E27">
        <v>9.0696355270000004E-3</v>
      </c>
      <c r="F27">
        <v>12.47168662</v>
      </c>
      <c r="G27">
        <v>41.352664760000003</v>
      </c>
      <c r="H27">
        <v>1.793472808</v>
      </c>
      <c r="I27">
        <v>1.255584067</v>
      </c>
      <c r="J27">
        <v>1.0016327220000001</v>
      </c>
      <c r="K27">
        <v>4.0920577999999999E-2</v>
      </c>
    </row>
    <row r="28" spans="1:11">
      <c r="A28" t="s">
        <v>60</v>
      </c>
      <c r="B28" t="s">
        <v>41</v>
      </c>
      <c r="C28">
        <v>3</v>
      </c>
      <c r="D28">
        <v>2.8111111111111109</v>
      </c>
      <c r="E28">
        <v>3.804012977E-2</v>
      </c>
      <c r="F28">
        <v>41.924425450000001</v>
      </c>
      <c r="G28">
        <v>78.790625989999995</v>
      </c>
      <c r="H28">
        <v>3.561944306</v>
      </c>
      <c r="I28">
        <v>5.8885625460000002</v>
      </c>
      <c r="J28">
        <v>3.5462618000000001E-2</v>
      </c>
      <c r="K28">
        <v>0.122209073</v>
      </c>
    </row>
    <row r="29" spans="1:11">
      <c r="A29" t="s">
        <v>60</v>
      </c>
      <c r="B29" t="s">
        <v>25</v>
      </c>
      <c r="C29">
        <v>3</v>
      </c>
      <c r="D29">
        <v>2.78</v>
      </c>
      <c r="E29">
        <v>3.046966517E-2</v>
      </c>
      <c r="F29">
        <v>29.664775339999998</v>
      </c>
      <c r="G29">
        <v>88.638548499999999</v>
      </c>
      <c r="H29">
        <v>3.3416699169999999</v>
      </c>
      <c r="I29">
        <v>4.7084836770000003</v>
      </c>
      <c r="J29">
        <v>0.112101086</v>
      </c>
      <c r="K29">
        <v>9.2083783000000002E-2</v>
      </c>
    </row>
    <row r="30" spans="1:11">
      <c r="A30" t="s">
        <v>251</v>
      </c>
      <c r="B30" t="s">
        <v>41</v>
      </c>
      <c r="C30">
        <v>3</v>
      </c>
      <c r="D30">
        <v>2.1166666666666667</v>
      </c>
      <c r="E30">
        <v>1.3456148000000001E-2</v>
      </c>
      <c r="F30">
        <v>40.336547930000002</v>
      </c>
      <c r="G30">
        <v>61.075606919999998</v>
      </c>
      <c r="H30">
        <v>4.2305264669999998</v>
      </c>
      <c r="I30">
        <v>8.9623655519999996</v>
      </c>
      <c r="J30">
        <v>0.47533773899999998</v>
      </c>
      <c r="K30">
        <v>0.10529433000000001</v>
      </c>
    </row>
    <row r="31" spans="1:11">
      <c r="A31" t="s">
        <v>251</v>
      </c>
      <c r="B31" t="s">
        <v>25</v>
      </c>
      <c r="C31">
        <v>3</v>
      </c>
      <c r="D31">
        <v>2.1363636363636362</v>
      </c>
      <c r="E31">
        <v>1.4638759810000001E-2</v>
      </c>
      <c r="F31">
        <v>52.3434381</v>
      </c>
      <c r="G31">
        <v>76.830420680000003</v>
      </c>
      <c r="H31">
        <v>6.2452702960000002</v>
      </c>
      <c r="I31">
        <v>4.9766246919999997</v>
      </c>
      <c r="J31">
        <v>1.168779349</v>
      </c>
      <c r="K31">
        <v>0.20922590199999999</v>
      </c>
    </row>
    <row r="32" spans="1:11">
      <c r="A32" t="s">
        <v>251</v>
      </c>
      <c r="B32" t="s">
        <v>29</v>
      </c>
      <c r="C32">
        <v>3</v>
      </c>
      <c r="D32">
        <v>2.0363636363636362</v>
      </c>
      <c r="E32">
        <v>1.652060705E-2</v>
      </c>
      <c r="F32">
        <v>32.947317480000002</v>
      </c>
      <c r="G32">
        <v>61.182945269999998</v>
      </c>
      <c r="H32">
        <v>4.933185215</v>
      </c>
      <c r="I32">
        <v>8.3565003880000006</v>
      </c>
      <c r="J32">
        <v>0.77636414600000003</v>
      </c>
      <c r="K32">
        <v>0.123327909</v>
      </c>
    </row>
    <row r="33" spans="1:11">
      <c r="A33" t="s">
        <v>251</v>
      </c>
      <c r="B33" t="s">
        <v>54</v>
      </c>
      <c r="C33">
        <v>3</v>
      </c>
      <c r="D33">
        <v>2.04</v>
      </c>
      <c r="E33">
        <v>2.9573827529999999E-2</v>
      </c>
      <c r="F33">
        <v>22.771117100000001</v>
      </c>
      <c r="G33">
        <v>51.275616239999998</v>
      </c>
      <c r="H33">
        <v>3.2448770900000001</v>
      </c>
      <c r="I33">
        <v>7.4201076490000002</v>
      </c>
      <c r="J33">
        <v>0.57752999900000002</v>
      </c>
      <c r="K33">
        <v>5.1572788000000001E-2</v>
      </c>
    </row>
    <row r="34" spans="1:11">
      <c r="A34" t="s">
        <v>251</v>
      </c>
      <c r="B34" t="s">
        <v>14</v>
      </c>
      <c r="C34">
        <v>3</v>
      </c>
      <c r="D34">
        <v>2.0555555555555554</v>
      </c>
      <c r="E34">
        <v>2.1430132180000002E-2</v>
      </c>
      <c r="F34">
        <v>40.114345929999999</v>
      </c>
      <c r="G34">
        <v>104.31173889999999</v>
      </c>
      <c r="H34">
        <v>3.6842635920000002</v>
      </c>
      <c r="I34">
        <v>1.552674195</v>
      </c>
      <c r="J34">
        <v>1.1807190279999999</v>
      </c>
      <c r="K34">
        <v>7.8515110999999999E-2</v>
      </c>
    </row>
    <row r="35" spans="1:11">
      <c r="A35" t="s">
        <v>48</v>
      </c>
      <c r="B35" t="s">
        <v>25</v>
      </c>
      <c r="C35">
        <v>3</v>
      </c>
      <c r="D35">
        <v>2.5</v>
      </c>
      <c r="E35">
        <v>3.1748067249999998E-2</v>
      </c>
      <c r="F35">
        <v>45.569834460000003</v>
      </c>
      <c r="G35">
        <v>77.336137140000005</v>
      </c>
      <c r="H35">
        <v>5.8814063919999997</v>
      </c>
      <c r="I35">
        <v>8.7071547700000007</v>
      </c>
      <c r="J35">
        <v>8.3105081999999997E-2</v>
      </c>
      <c r="K35">
        <v>0.13404504</v>
      </c>
    </row>
    <row r="36" spans="1:11">
      <c r="A36" t="s">
        <v>48</v>
      </c>
      <c r="B36" t="s">
        <v>29</v>
      </c>
      <c r="C36">
        <v>3</v>
      </c>
      <c r="D36">
        <v>2.6923076923076916</v>
      </c>
      <c r="E36">
        <v>2.5746863200000001E-2</v>
      </c>
      <c r="F36">
        <v>44.18551652</v>
      </c>
      <c r="G36">
        <v>65.281795790000004</v>
      </c>
      <c r="H36">
        <v>4.4237821830000001</v>
      </c>
      <c r="I36">
        <v>11.880552890000001</v>
      </c>
      <c r="J36">
        <v>0.121376531</v>
      </c>
      <c r="K36">
        <v>0.117270502</v>
      </c>
    </row>
    <row r="37" spans="1:11">
      <c r="A37" t="s">
        <v>48</v>
      </c>
      <c r="B37" t="s">
        <v>54</v>
      </c>
      <c r="C37">
        <v>3</v>
      </c>
      <c r="D37">
        <v>2.3249999999999997</v>
      </c>
      <c r="E37">
        <v>6.160707981E-2</v>
      </c>
      <c r="F37">
        <v>37.212373130000003</v>
      </c>
      <c r="G37">
        <v>52.760154059999998</v>
      </c>
      <c r="H37">
        <v>3.992984629</v>
      </c>
      <c r="I37">
        <v>7.902839191</v>
      </c>
      <c r="J37">
        <v>0.89980805799999997</v>
      </c>
      <c r="K37">
        <v>9.3278980999999997E-2</v>
      </c>
    </row>
    <row r="38" spans="1:11">
      <c r="A38" t="s">
        <v>48</v>
      </c>
      <c r="B38" t="s">
        <v>14</v>
      </c>
      <c r="C38">
        <v>3</v>
      </c>
      <c r="D38">
        <v>2.3636363636363638</v>
      </c>
      <c r="E38">
        <v>3.6899221320000002E-2</v>
      </c>
      <c r="F38">
        <v>41.179077200000002</v>
      </c>
      <c r="G38">
        <v>64.495283560000004</v>
      </c>
      <c r="H38">
        <v>4.945590524</v>
      </c>
      <c r="I38">
        <v>9.3707189139999993</v>
      </c>
      <c r="J38">
        <v>0.75429622200000002</v>
      </c>
      <c r="K38">
        <v>0.10942201</v>
      </c>
    </row>
    <row r="39" spans="1:11">
      <c r="A39" t="s">
        <v>89</v>
      </c>
      <c r="B39" t="s">
        <v>41</v>
      </c>
      <c r="C39">
        <v>3</v>
      </c>
      <c r="D39">
        <v>2.2888888888888892</v>
      </c>
      <c r="E39">
        <v>6.3246002980000002E-3</v>
      </c>
      <c r="F39">
        <v>11.5928322</v>
      </c>
      <c r="G39">
        <v>54.494442669999998</v>
      </c>
      <c r="H39">
        <v>1.686902044</v>
      </c>
      <c r="I39">
        <v>0.471560955</v>
      </c>
      <c r="J39">
        <v>0.73070735200000003</v>
      </c>
      <c r="K39">
        <v>2.3744844000000001E-2</v>
      </c>
    </row>
    <row r="40" spans="1:11">
      <c r="A40" t="s">
        <v>89</v>
      </c>
      <c r="B40" t="s">
        <v>25</v>
      </c>
      <c r="C40">
        <v>3</v>
      </c>
      <c r="D40">
        <v>2.0888888888888886</v>
      </c>
      <c r="E40">
        <v>4.5357122429999994E-2</v>
      </c>
      <c r="F40">
        <v>10.16687142</v>
      </c>
      <c r="G40">
        <v>45.432327790000002</v>
      </c>
      <c r="H40">
        <v>1.484619291</v>
      </c>
      <c r="I40">
        <v>0.211530045</v>
      </c>
      <c r="J40">
        <v>0.28419664500000003</v>
      </c>
      <c r="K40">
        <v>2.1320358000000001E-2</v>
      </c>
    </row>
    <row r="41" spans="1:11">
      <c r="A41" t="s">
        <v>89</v>
      </c>
      <c r="B41" t="s">
        <v>29</v>
      </c>
      <c r="C41">
        <v>3</v>
      </c>
      <c r="D41">
        <v>2.8333333333333335</v>
      </c>
      <c r="E41">
        <v>4.4535497440000002E-2</v>
      </c>
      <c r="F41">
        <v>13.429108169999999</v>
      </c>
      <c r="G41">
        <v>49.293597730000002</v>
      </c>
      <c r="H41">
        <v>1.968283985</v>
      </c>
      <c r="I41">
        <v>0.72534382799999997</v>
      </c>
      <c r="J41">
        <v>0.41632955199999999</v>
      </c>
      <c r="K41">
        <v>3.1724224000000002E-2</v>
      </c>
    </row>
    <row r="42" spans="1:11">
      <c r="A42" t="s">
        <v>89</v>
      </c>
      <c r="B42" t="s">
        <v>54</v>
      </c>
      <c r="C42">
        <v>3</v>
      </c>
      <c r="D42">
        <v>2.1777777777777776</v>
      </c>
      <c r="E42">
        <v>4.9711756039999999E-2</v>
      </c>
      <c r="F42">
        <v>10.98537653</v>
      </c>
      <c r="G42">
        <v>55.357102240000003</v>
      </c>
      <c r="H42">
        <v>1.9354881390000001</v>
      </c>
      <c r="I42">
        <v>0.79096714099999998</v>
      </c>
      <c r="J42">
        <v>1.0934653489999999</v>
      </c>
      <c r="K42">
        <v>2.8611147E-2</v>
      </c>
    </row>
    <row r="43" spans="1:11">
      <c r="A43" t="s">
        <v>89</v>
      </c>
      <c r="B43" t="s">
        <v>14</v>
      </c>
      <c r="C43">
        <v>3</v>
      </c>
      <c r="D43">
        <v>2.46</v>
      </c>
      <c r="E43">
        <v>4.2069272650000003E-2</v>
      </c>
      <c r="F43">
        <v>17.213747269999999</v>
      </c>
      <c r="G43">
        <v>56.14258332</v>
      </c>
      <c r="H43">
        <v>1.990105459</v>
      </c>
      <c r="I43">
        <v>0.81581279600000001</v>
      </c>
      <c r="J43">
        <v>0.60330823</v>
      </c>
      <c r="K43">
        <v>3.3635879E-2</v>
      </c>
    </row>
    <row r="44" spans="1:11">
      <c r="A44" t="s">
        <v>60</v>
      </c>
      <c r="B44" t="s">
        <v>41</v>
      </c>
      <c r="C44">
        <v>4</v>
      </c>
      <c r="D44">
        <v>2.6142857142857148</v>
      </c>
      <c r="E44">
        <v>0.35767781209999999</v>
      </c>
      <c r="F44">
        <v>41.562684279999999</v>
      </c>
      <c r="G44">
        <v>87.056435100000002</v>
      </c>
      <c r="H44">
        <v>3.5943436470000001</v>
      </c>
      <c r="I44">
        <v>5.0268622389999997</v>
      </c>
      <c r="J44">
        <v>8.1143529999999995E-3</v>
      </c>
      <c r="K44">
        <v>0.13960779800000001</v>
      </c>
    </row>
    <row r="45" spans="1:11">
      <c r="A45" t="s">
        <v>60</v>
      </c>
      <c r="B45" t="s">
        <v>25</v>
      </c>
      <c r="C45">
        <v>4</v>
      </c>
      <c r="D45">
        <v>2.4900000000000002</v>
      </c>
      <c r="E45">
        <v>8.5641952329999993E-2</v>
      </c>
      <c r="F45">
        <v>51.688401050000003</v>
      </c>
      <c r="G45">
        <v>119.4641972</v>
      </c>
      <c r="H45">
        <v>4.2342407700000004</v>
      </c>
      <c r="I45">
        <v>8.2903838949999997</v>
      </c>
      <c r="J45">
        <v>0.10302009099999999</v>
      </c>
      <c r="K45">
        <v>0.17278216199999999</v>
      </c>
    </row>
    <row r="46" spans="1:11">
      <c r="A46" t="s">
        <v>251</v>
      </c>
      <c r="B46" t="s">
        <v>41</v>
      </c>
      <c r="C46">
        <v>4</v>
      </c>
      <c r="D46">
        <v>2.1700000000000004</v>
      </c>
      <c r="E46">
        <v>5.071990941E-2</v>
      </c>
      <c r="F46">
        <v>64.766475760000006</v>
      </c>
      <c r="G46">
        <v>76.796420639999994</v>
      </c>
      <c r="H46">
        <v>6.7732147730000003</v>
      </c>
      <c r="I46">
        <v>13.127981</v>
      </c>
      <c r="J46">
        <v>0.32118651999999998</v>
      </c>
      <c r="K46">
        <v>0.18135562499999999</v>
      </c>
    </row>
    <row r="47" spans="1:11">
      <c r="A47" t="s">
        <v>251</v>
      </c>
      <c r="B47" t="s">
        <v>25</v>
      </c>
      <c r="C47">
        <v>4</v>
      </c>
      <c r="D47">
        <v>2.1714285714285713</v>
      </c>
      <c r="E47">
        <v>2.1133752479999997E-2</v>
      </c>
      <c r="F47">
        <v>44.854120299999998</v>
      </c>
      <c r="G47">
        <v>78.891634940000003</v>
      </c>
      <c r="H47">
        <v>4.9208389730000004</v>
      </c>
      <c r="I47">
        <v>5.277476418</v>
      </c>
      <c r="J47">
        <v>1.0725199830000001</v>
      </c>
      <c r="K47">
        <v>0.191448334</v>
      </c>
    </row>
    <row r="48" spans="1:11">
      <c r="A48" t="s">
        <v>251</v>
      </c>
      <c r="B48" t="s">
        <v>29</v>
      </c>
      <c r="C48">
        <v>4</v>
      </c>
      <c r="D48">
        <v>2.1</v>
      </c>
      <c r="E48">
        <v>1.1451569920000002E-2</v>
      </c>
      <c r="F48">
        <v>38.613784600000002</v>
      </c>
      <c r="G48">
        <v>66.166746439999997</v>
      </c>
      <c r="H48">
        <v>6.3365231120000001</v>
      </c>
      <c r="I48">
        <v>11.609077490000001</v>
      </c>
      <c r="J48">
        <v>0.683249357</v>
      </c>
      <c r="K48">
        <v>0.138280981</v>
      </c>
    </row>
    <row r="49" spans="1:11">
      <c r="A49" t="s">
        <v>251</v>
      </c>
      <c r="B49" t="s">
        <v>54</v>
      </c>
      <c r="C49">
        <v>4</v>
      </c>
      <c r="D49">
        <v>1.8666666666666667</v>
      </c>
      <c r="E49">
        <v>6.2700965910000003E-2</v>
      </c>
      <c r="F49">
        <v>36.648726160000002</v>
      </c>
      <c r="G49">
        <v>64.022193439999995</v>
      </c>
      <c r="H49">
        <v>4.5847600399999999</v>
      </c>
      <c r="I49">
        <v>11.65637489</v>
      </c>
      <c r="J49">
        <v>0.28294699699999998</v>
      </c>
      <c r="K49">
        <v>8.0256026999999994E-2</v>
      </c>
    </row>
    <row r="50" spans="1:11">
      <c r="A50" t="s">
        <v>251</v>
      </c>
      <c r="B50" t="s">
        <v>14</v>
      </c>
      <c r="C50">
        <v>4</v>
      </c>
      <c r="D50">
        <v>1.9200000000000004</v>
      </c>
      <c r="E50">
        <v>2.894183522E-2</v>
      </c>
      <c r="F50">
        <v>49.628007500000002</v>
      </c>
      <c r="G50">
        <v>82.453146489999995</v>
      </c>
      <c r="H50">
        <v>5.5106141009999998</v>
      </c>
      <c r="I50">
        <v>5.8645556000000001</v>
      </c>
      <c r="J50">
        <v>0.74627777200000001</v>
      </c>
      <c r="K50">
        <v>0.18122560600000001</v>
      </c>
    </row>
    <row r="51" spans="1:11">
      <c r="A51" t="s">
        <v>48</v>
      </c>
      <c r="B51" t="s">
        <v>25</v>
      </c>
      <c r="C51">
        <v>4</v>
      </c>
      <c r="D51">
        <v>2.2181818181818183</v>
      </c>
      <c r="E51">
        <v>4.2190678449999998E-2</v>
      </c>
      <c r="F51">
        <v>55.194431340000001</v>
      </c>
      <c r="G51">
        <v>75.125745370000004</v>
      </c>
      <c r="H51">
        <v>7.505712473</v>
      </c>
      <c r="I51">
        <v>12.01787131</v>
      </c>
      <c r="J51">
        <v>0.119894406</v>
      </c>
      <c r="K51">
        <v>0.16948347899999999</v>
      </c>
    </row>
    <row r="52" spans="1:11">
      <c r="A52" t="s">
        <v>48</v>
      </c>
      <c r="B52" t="s">
        <v>29</v>
      </c>
      <c r="C52">
        <v>4</v>
      </c>
      <c r="D52">
        <v>2.8</v>
      </c>
      <c r="E52">
        <v>3.9967116480000002E-2</v>
      </c>
      <c r="F52">
        <v>51.747148989999999</v>
      </c>
      <c r="G52">
        <v>61.484602729999999</v>
      </c>
      <c r="H52">
        <v>4.6568553499999998</v>
      </c>
      <c r="I52">
        <v>14.952800740000001</v>
      </c>
      <c r="J52">
        <v>0.19142454</v>
      </c>
      <c r="K52">
        <v>0.141312152</v>
      </c>
    </row>
    <row r="53" spans="1:11">
      <c r="A53" t="s">
        <v>48</v>
      </c>
      <c r="B53" t="s">
        <v>54</v>
      </c>
      <c r="C53">
        <v>4</v>
      </c>
      <c r="D53">
        <v>2.5333333333333332</v>
      </c>
      <c r="E53">
        <v>0.12701181189999999</v>
      </c>
      <c r="F53">
        <v>40.768365279999998</v>
      </c>
      <c r="G53">
        <v>66.626011610000006</v>
      </c>
      <c r="H53">
        <v>4.3937992540000002</v>
      </c>
      <c r="I53">
        <v>8.2546047070000004</v>
      </c>
      <c r="J53">
        <v>1.06522454</v>
      </c>
      <c r="K53">
        <v>0.114218906</v>
      </c>
    </row>
    <row r="54" spans="1:11">
      <c r="A54" t="s">
        <v>48</v>
      </c>
      <c r="B54" t="s">
        <v>14</v>
      </c>
      <c r="C54">
        <v>4</v>
      </c>
      <c r="D54">
        <v>2.2714285714285714</v>
      </c>
      <c r="E54">
        <v>7.6699795959999997E-2</v>
      </c>
      <c r="F54">
        <v>62.09583757</v>
      </c>
      <c r="G54">
        <v>86.918591480000003</v>
      </c>
      <c r="H54">
        <v>6.5511006119999999</v>
      </c>
      <c r="I54">
        <v>13.79204296</v>
      </c>
      <c r="J54">
        <v>0.482524077</v>
      </c>
      <c r="K54">
        <v>0.17165889300000001</v>
      </c>
    </row>
    <row r="55" spans="1:11">
      <c r="A55" t="s">
        <v>89</v>
      </c>
      <c r="B55" t="s">
        <v>41</v>
      </c>
      <c r="C55">
        <v>4</v>
      </c>
      <c r="D55">
        <v>2.4642857142857144</v>
      </c>
      <c r="E55">
        <v>1.5762017070000002E-2</v>
      </c>
      <c r="F55">
        <v>40.380428600000002</v>
      </c>
      <c r="G55">
        <v>120.640809</v>
      </c>
      <c r="H55">
        <v>4.2061584510000003</v>
      </c>
      <c r="I55">
        <v>1.2067705280000001</v>
      </c>
      <c r="J55">
        <v>1.032648668</v>
      </c>
      <c r="K55">
        <v>7.9078464000000001E-2</v>
      </c>
    </row>
    <row r="56" spans="1:11">
      <c r="A56" t="s">
        <v>89</v>
      </c>
      <c r="B56" t="s">
        <v>25</v>
      </c>
      <c r="C56">
        <v>4</v>
      </c>
      <c r="D56">
        <v>2.3545454545454545</v>
      </c>
      <c r="E56">
        <v>2.310479941E-3</v>
      </c>
      <c r="F56">
        <v>37.799648210000001</v>
      </c>
      <c r="G56">
        <v>113.5710595</v>
      </c>
      <c r="H56">
        <v>3.8159359519999998</v>
      </c>
      <c r="I56">
        <v>0.71924088900000005</v>
      </c>
      <c r="J56">
        <v>0.76104468700000005</v>
      </c>
      <c r="K56">
        <v>7.6920584E-2</v>
      </c>
    </row>
    <row r="57" spans="1:11">
      <c r="A57" t="s">
        <v>89</v>
      </c>
      <c r="B57" t="s">
        <v>29</v>
      </c>
      <c r="C57">
        <v>4</v>
      </c>
      <c r="D57">
        <v>2.9166666666666661</v>
      </c>
      <c r="E57">
        <v>3.0094487329999999E-2</v>
      </c>
      <c r="F57">
        <v>52.911115109999997</v>
      </c>
      <c r="G57">
        <v>135.4559855</v>
      </c>
      <c r="H57">
        <v>4.8864151910000002</v>
      </c>
      <c r="I57">
        <v>2.2669019229999998</v>
      </c>
      <c r="J57">
        <v>1.4271720649999999</v>
      </c>
      <c r="K57">
        <v>0.107978537</v>
      </c>
    </row>
    <row r="58" spans="1:11">
      <c r="A58" t="s">
        <v>89</v>
      </c>
      <c r="B58" t="s">
        <v>54</v>
      </c>
      <c r="C58">
        <v>4</v>
      </c>
      <c r="D58">
        <v>2.3499999999999996</v>
      </c>
      <c r="E58">
        <v>3.806531279E-2</v>
      </c>
      <c r="F58">
        <v>39.959942839999997</v>
      </c>
      <c r="G58">
        <v>98.098136339999996</v>
      </c>
      <c r="H58">
        <v>4.7303999970000001</v>
      </c>
      <c r="I58">
        <v>1.9381439060000001</v>
      </c>
      <c r="J58">
        <v>0.75611198599999996</v>
      </c>
      <c r="K58">
        <v>8.8401278999999999E-2</v>
      </c>
    </row>
    <row r="59" spans="1:11">
      <c r="A59" t="s">
        <v>89</v>
      </c>
      <c r="B59" t="s">
        <v>14</v>
      </c>
      <c r="C59">
        <v>4</v>
      </c>
      <c r="D59">
        <v>2.5555555555555558</v>
      </c>
      <c r="E59">
        <v>1.102155646E-2</v>
      </c>
      <c r="F59">
        <v>38.991860099999997</v>
      </c>
      <c r="G59">
        <v>111.96023750000001</v>
      </c>
      <c r="H59">
        <v>5.2375808939999997</v>
      </c>
      <c r="I59">
        <v>2.825876241</v>
      </c>
      <c r="J59">
        <v>2.355818384</v>
      </c>
      <c r="K59">
        <v>0.10943404800000001</v>
      </c>
    </row>
    <row r="60" spans="1:11">
      <c r="A60" t="s">
        <v>81</v>
      </c>
      <c r="B60" t="s">
        <v>41</v>
      </c>
      <c r="C60">
        <v>4</v>
      </c>
      <c r="D60">
        <v>2.7187500000000004</v>
      </c>
      <c r="E60">
        <v>2.7868865840000003E-2</v>
      </c>
      <c r="F60">
        <v>48.344929530000002</v>
      </c>
      <c r="G60">
        <v>60.666236390000002</v>
      </c>
      <c r="H60">
        <v>4.5363932760000001</v>
      </c>
      <c r="I60">
        <v>5.5789378190000001</v>
      </c>
      <c r="J60">
        <v>0.82265786200000002</v>
      </c>
      <c r="K60">
        <v>0.15411008600000001</v>
      </c>
    </row>
    <row r="61" spans="1:11">
      <c r="A61" t="s">
        <v>81</v>
      </c>
      <c r="B61" t="s">
        <v>25</v>
      </c>
      <c r="C61">
        <v>4</v>
      </c>
      <c r="D61">
        <v>2.56</v>
      </c>
      <c r="E61">
        <v>3.5736821919999995E-2</v>
      </c>
      <c r="F61">
        <v>58.551197430000002</v>
      </c>
      <c r="G61">
        <v>76.367146809999994</v>
      </c>
      <c r="H61">
        <v>6.6667210170000004</v>
      </c>
      <c r="I61">
        <v>3.6871028639999999</v>
      </c>
      <c r="J61">
        <v>0.19204058800000001</v>
      </c>
      <c r="K61">
        <v>0.12794228299999999</v>
      </c>
    </row>
    <row r="62" spans="1:11">
      <c r="A62" t="s">
        <v>81</v>
      </c>
      <c r="B62" t="s">
        <v>29</v>
      </c>
      <c r="C62">
        <v>4</v>
      </c>
      <c r="D62">
        <v>2.7437499999999999</v>
      </c>
      <c r="E62">
        <v>3.3270446320000001E-2</v>
      </c>
      <c r="F62">
        <v>44.246923410000001</v>
      </c>
      <c r="G62">
        <v>66.017093430000003</v>
      </c>
      <c r="H62">
        <v>4.3895239369999999</v>
      </c>
      <c r="I62">
        <v>4.4764159240000003</v>
      </c>
      <c r="J62">
        <v>5.0383783000000001E-2</v>
      </c>
      <c r="K62">
        <v>0.16025756299999999</v>
      </c>
    </row>
    <row r="63" spans="1:11">
      <c r="A63" t="s">
        <v>81</v>
      </c>
      <c r="B63" t="s">
        <v>54</v>
      </c>
      <c r="C63">
        <v>4</v>
      </c>
      <c r="D63">
        <v>2.65</v>
      </c>
      <c r="E63">
        <v>2.4074569879999997E-2</v>
      </c>
      <c r="F63">
        <v>51.405622839999999</v>
      </c>
      <c r="G63">
        <v>75.800045969999999</v>
      </c>
      <c r="H63">
        <v>6.3023628770000002</v>
      </c>
      <c r="I63">
        <v>2.9272700810000001</v>
      </c>
      <c r="J63">
        <v>0.89244043299999998</v>
      </c>
      <c r="K63">
        <v>0.13255576899999999</v>
      </c>
    </row>
    <row r="64" spans="1:11">
      <c r="A64" t="s">
        <v>81</v>
      </c>
      <c r="B64" t="s">
        <v>14</v>
      </c>
      <c r="C64">
        <v>4</v>
      </c>
      <c r="D64">
        <v>2.9615384615384617</v>
      </c>
      <c r="E64">
        <v>8.1333876549999993E-3</v>
      </c>
      <c r="F64">
        <v>27.950930459999999</v>
      </c>
      <c r="G64">
        <v>64.016812569999999</v>
      </c>
      <c r="H64">
        <v>4.2423324149999999</v>
      </c>
      <c r="I64">
        <v>2.7163779749999999</v>
      </c>
      <c r="J64">
        <v>1.228089411</v>
      </c>
      <c r="K64">
        <v>9.4792446000000002E-2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BA189"/>
  <sheetViews>
    <sheetView topLeftCell="A88" workbookViewId="0">
      <selection activeCell="M25" sqref="M25:M27"/>
    </sheetView>
  </sheetViews>
  <sheetFormatPr defaultRowHeight="15"/>
  <cols>
    <col min="4" max="5" width="12.140625" bestFit="1" customWidth="1"/>
    <col min="6" max="8" width="12.140625" customWidth="1"/>
  </cols>
  <sheetData>
    <row r="1" spans="1:48">
      <c r="A1" s="70" t="s">
        <v>2</v>
      </c>
      <c r="B1" s="70" t="s">
        <v>204</v>
      </c>
      <c r="C1" s="71" t="s">
        <v>205</v>
      </c>
      <c r="D1" s="71" t="s">
        <v>206</v>
      </c>
      <c r="E1" s="71" t="s">
        <v>207</v>
      </c>
      <c r="F1" s="71" t="s">
        <v>208</v>
      </c>
      <c r="G1" s="71" t="s">
        <v>209</v>
      </c>
      <c r="H1" s="71" t="s">
        <v>210</v>
      </c>
      <c r="I1" s="71" t="s">
        <v>211</v>
      </c>
      <c r="J1" s="72" t="s">
        <v>212</v>
      </c>
      <c r="K1" s="72" t="s">
        <v>213</v>
      </c>
      <c r="L1" s="72" t="s">
        <v>214</v>
      </c>
      <c r="M1" s="72" t="s">
        <v>215</v>
      </c>
      <c r="N1" s="72" t="s">
        <v>216</v>
      </c>
      <c r="O1" s="73" t="s">
        <v>217</v>
      </c>
      <c r="P1" s="73" t="s">
        <v>218</v>
      </c>
      <c r="Q1" s="73" t="s">
        <v>219</v>
      </c>
      <c r="R1" s="73" t="s">
        <v>220</v>
      </c>
      <c r="S1" s="73" t="s">
        <v>221</v>
      </c>
      <c r="T1" s="73" t="s">
        <v>222</v>
      </c>
      <c r="U1" s="73" t="s">
        <v>223</v>
      </c>
      <c r="V1" s="73" t="s">
        <v>224</v>
      </c>
      <c r="W1" s="73" t="s">
        <v>225</v>
      </c>
      <c r="X1" s="73" t="s">
        <v>226</v>
      </c>
      <c r="Y1" s="74" t="s">
        <v>227</v>
      </c>
      <c r="Z1" s="74" t="s">
        <v>228</v>
      </c>
      <c r="AA1" s="74" t="s">
        <v>229</v>
      </c>
      <c r="AB1" s="74" t="s">
        <v>230</v>
      </c>
      <c r="AC1" s="74" t="s">
        <v>231</v>
      </c>
      <c r="AD1" s="73" t="s">
        <v>232</v>
      </c>
      <c r="AE1" s="73" t="s">
        <v>233</v>
      </c>
      <c r="AF1" s="73" t="s">
        <v>234</v>
      </c>
      <c r="AG1" s="73" t="s">
        <v>235</v>
      </c>
      <c r="AH1" s="73" t="s">
        <v>236</v>
      </c>
      <c r="AI1" s="73" t="s">
        <v>237</v>
      </c>
      <c r="AJ1" s="73" t="s">
        <v>238</v>
      </c>
      <c r="AK1" s="73" t="s">
        <v>239</v>
      </c>
      <c r="AL1" s="73" t="s">
        <v>240</v>
      </c>
      <c r="AM1" s="73" t="s">
        <v>241</v>
      </c>
      <c r="AN1" s="73" t="s">
        <v>242</v>
      </c>
      <c r="AO1" s="73" t="s">
        <v>243</v>
      </c>
      <c r="AP1" s="73" t="s">
        <v>244</v>
      </c>
      <c r="AQ1" s="73" t="s">
        <v>245</v>
      </c>
      <c r="AR1" s="73" t="s">
        <v>246</v>
      </c>
      <c r="AS1" s="73" t="s">
        <v>247</v>
      </c>
      <c r="AT1" s="74" t="s">
        <v>248</v>
      </c>
      <c r="AU1" s="74" t="s">
        <v>249</v>
      </c>
      <c r="AV1" s="75" t="s">
        <v>250</v>
      </c>
    </row>
    <row r="2" spans="1:48">
      <c r="A2" t="s">
        <v>60</v>
      </c>
      <c r="B2" t="s">
        <v>41</v>
      </c>
      <c r="C2">
        <v>45</v>
      </c>
      <c r="E2">
        <v>2.9624999999999999</v>
      </c>
      <c r="F2">
        <v>2.8111111111111109</v>
      </c>
      <c r="G2">
        <v>2.6142857142857148</v>
      </c>
      <c r="H2">
        <f>AVERAGE(D2:G2)</f>
        <v>2.7959656084656088</v>
      </c>
      <c r="J2">
        <v>2.93411453E-2</v>
      </c>
      <c r="K2">
        <v>3.804012977E-2</v>
      </c>
      <c r="L2">
        <v>0.35767781209999999</v>
      </c>
      <c r="M2">
        <f>AVERAGE(I2:L2)</f>
        <v>0.14168636238999999</v>
      </c>
      <c r="O2">
        <v>68.153361820000001</v>
      </c>
      <c r="P2">
        <v>41.924425450000001</v>
      </c>
      <c r="Q2">
        <v>41.562684279999999</v>
      </c>
      <c r="R2">
        <f>AVERAGE(N2:Q2)</f>
        <v>50.546823850000003</v>
      </c>
      <c r="T2">
        <v>99.334038390000003</v>
      </c>
      <c r="U2">
        <v>78.790625989999995</v>
      </c>
      <c r="V2">
        <v>87.056435100000002</v>
      </c>
      <c r="W2">
        <f>AVERAGE(S2:V2)</f>
        <v>88.393699826666662</v>
      </c>
      <c r="Y2">
        <v>6.0291551999999999</v>
      </c>
      <c r="Z2">
        <v>3.561944306</v>
      </c>
      <c r="AA2">
        <v>3.5943436470000001</v>
      </c>
      <c r="AB2">
        <f>AVERAGE(X2:AA2)</f>
        <v>4.3951477176666662</v>
      </c>
      <c r="AD2">
        <v>9.6726945329999996</v>
      </c>
      <c r="AE2">
        <v>5.8885625460000002</v>
      </c>
      <c r="AF2">
        <v>5.0268622389999997</v>
      </c>
      <c r="AG2">
        <f>AVERAGE(AC2:AF2)</f>
        <v>6.8627064393333335</v>
      </c>
      <c r="AI2">
        <v>4.7893093369999997</v>
      </c>
      <c r="AJ2">
        <v>4.7463614830000003</v>
      </c>
      <c r="AK2">
        <v>5.5041957479999999</v>
      </c>
      <c r="AL2">
        <f>AVERAGE(AH2:AK2)</f>
        <v>5.013288856</v>
      </c>
      <c r="AN2">
        <v>0.29053475899999998</v>
      </c>
      <c r="AO2">
        <v>3.5462618000000001E-2</v>
      </c>
      <c r="AP2">
        <v>8.1143529999999995E-3</v>
      </c>
      <c r="AQ2">
        <f>AVERAGE(AM2:AP2)</f>
        <v>0.11137057666666667</v>
      </c>
      <c r="AS2">
        <v>0.20911545200000001</v>
      </c>
      <c r="AT2">
        <v>0.122209073</v>
      </c>
      <c r="AU2">
        <v>0.13960779800000001</v>
      </c>
      <c r="AV2">
        <f>AVERAGE(AR2:AU2)</f>
        <v>0.156977441</v>
      </c>
    </row>
    <row r="3" spans="1:48">
      <c r="A3" t="s">
        <v>60</v>
      </c>
      <c r="B3" t="s">
        <v>25</v>
      </c>
      <c r="C3">
        <v>7</v>
      </c>
      <c r="E3">
        <v>2.5249999999999999</v>
      </c>
      <c r="F3">
        <v>2.78</v>
      </c>
      <c r="G3">
        <v>2.4900000000000002</v>
      </c>
      <c r="H3">
        <f t="shared" ref="H3:H22" si="0">AVERAGE(D3:G3)</f>
        <v>2.5983333333333332</v>
      </c>
      <c r="J3">
        <v>2.154675637E-2</v>
      </c>
      <c r="K3">
        <v>3.046966517E-2</v>
      </c>
      <c r="L3">
        <v>8.5641952329999993E-2</v>
      </c>
      <c r="M3">
        <f t="shared" ref="M3:M22" si="1">AVERAGE(I3:L3)</f>
        <v>4.588612462333333E-2</v>
      </c>
      <c r="O3">
        <v>51.299647149999998</v>
      </c>
      <c r="P3">
        <v>29.664775339999998</v>
      </c>
      <c r="Q3">
        <v>51.688401050000003</v>
      </c>
      <c r="R3">
        <f t="shared" ref="R3:R22" si="2">AVERAGE(N3:Q3)</f>
        <v>44.217607846666674</v>
      </c>
      <c r="T3">
        <v>92.351705010000003</v>
      </c>
      <c r="U3">
        <v>88.638548499999999</v>
      </c>
      <c r="V3">
        <v>119.4641972</v>
      </c>
      <c r="W3">
        <f t="shared" ref="W3:W22" si="3">AVERAGE(S3:V3)</f>
        <v>100.15148357</v>
      </c>
      <c r="Y3">
        <v>4.452846203</v>
      </c>
      <c r="Z3">
        <v>3.3416699169999999</v>
      </c>
      <c r="AA3">
        <v>4.2342407700000004</v>
      </c>
      <c r="AB3">
        <f t="shared" ref="AB3:AB22" si="4">AVERAGE(X3:AA3)</f>
        <v>4.0095856300000001</v>
      </c>
      <c r="AD3">
        <v>6.0576791989999998</v>
      </c>
      <c r="AE3">
        <v>4.7084836770000003</v>
      </c>
      <c r="AF3">
        <v>8.2903838949999997</v>
      </c>
      <c r="AG3">
        <f t="shared" ref="AG3:AG22" si="5">AVERAGE(AC3:AF3)</f>
        <v>6.3521822569999999</v>
      </c>
      <c r="AI3">
        <v>4.0608887579999999</v>
      </c>
      <c r="AJ3">
        <v>5.3028468279999998</v>
      </c>
      <c r="AK3">
        <v>4.3733761910000002</v>
      </c>
      <c r="AL3">
        <f t="shared" ref="AL3:AL22" si="6">AVERAGE(AH3:AK3)</f>
        <v>4.5790372590000006</v>
      </c>
      <c r="AN3">
        <v>9.8837250000000001E-2</v>
      </c>
      <c r="AO3">
        <v>0.112101086</v>
      </c>
      <c r="AP3">
        <v>0.10302009099999999</v>
      </c>
      <c r="AQ3">
        <f t="shared" ref="AQ3:AQ22" si="7">AVERAGE(AM3:AP3)</f>
        <v>0.104652809</v>
      </c>
      <c r="AS3">
        <v>0.19309949600000001</v>
      </c>
      <c r="AT3">
        <v>9.2083783000000002E-2</v>
      </c>
      <c r="AU3">
        <v>0.17278216199999999</v>
      </c>
      <c r="AV3">
        <f t="shared" ref="AV3:AV22" si="8">AVERAGE(AR3:AU3)</f>
        <v>0.15265514700000002</v>
      </c>
    </row>
    <row r="4" spans="1:48">
      <c r="A4" t="s">
        <v>251</v>
      </c>
      <c r="B4" t="s">
        <v>41</v>
      </c>
      <c r="C4">
        <v>54</v>
      </c>
      <c r="D4">
        <v>1.9999999999999998</v>
      </c>
      <c r="E4">
        <v>2.0299999999999998</v>
      </c>
      <c r="F4">
        <v>2.1166666666666667</v>
      </c>
      <c r="G4">
        <v>2.1700000000000004</v>
      </c>
      <c r="H4">
        <f t="shared" si="0"/>
        <v>2.0791666666666666</v>
      </c>
      <c r="I4">
        <v>3.7993051480000001E-3</v>
      </c>
      <c r="J4">
        <v>1.0666366740000001E-2</v>
      </c>
      <c r="K4">
        <v>1.3456148000000001E-2</v>
      </c>
      <c r="L4">
        <v>5.071990941E-2</v>
      </c>
      <c r="M4">
        <f t="shared" si="1"/>
        <v>1.9660432324500002E-2</v>
      </c>
      <c r="N4">
        <v>37.646353859999998</v>
      </c>
      <c r="O4">
        <v>41.994903000000001</v>
      </c>
      <c r="P4">
        <v>40.336547930000002</v>
      </c>
      <c r="Q4">
        <v>64.766475760000006</v>
      </c>
      <c r="R4">
        <f t="shared" si="2"/>
        <v>46.186070137499996</v>
      </c>
      <c r="S4">
        <v>57.306993730000002</v>
      </c>
      <c r="T4">
        <v>64.008899979999995</v>
      </c>
      <c r="U4">
        <v>61.075606919999998</v>
      </c>
      <c r="V4">
        <v>76.796420639999994</v>
      </c>
      <c r="W4">
        <f t="shared" si="3"/>
        <v>64.796980317500001</v>
      </c>
      <c r="X4">
        <v>4.2737246750000004</v>
      </c>
      <c r="Y4">
        <v>3.4773979320000001</v>
      </c>
      <c r="Z4">
        <v>4.2305264669999998</v>
      </c>
      <c r="AA4">
        <v>6.7732147730000003</v>
      </c>
      <c r="AB4">
        <f t="shared" si="4"/>
        <v>4.6887159617499998</v>
      </c>
      <c r="AC4">
        <v>8.3221784630000002</v>
      </c>
      <c r="AD4">
        <v>9.0072885100000004</v>
      </c>
      <c r="AE4">
        <v>8.9623655519999996</v>
      </c>
      <c r="AF4">
        <v>13.127981</v>
      </c>
      <c r="AG4">
        <f t="shared" si="5"/>
        <v>9.8549533812500005</v>
      </c>
      <c r="AH4">
        <v>4.4745706509999996</v>
      </c>
      <c r="AI4">
        <v>2.4398248910000002</v>
      </c>
      <c r="AJ4">
        <v>4.186588607</v>
      </c>
      <c r="AK4">
        <v>4.68306515</v>
      </c>
      <c r="AL4">
        <f t="shared" si="6"/>
        <v>3.9460123247499999</v>
      </c>
      <c r="AM4">
        <v>0.73150636899999999</v>
      </c>
      <c r="AN4">
        <v>0.47404075099999998</v>
      </c>
      <c r="AO4">
        <v>0.47533773899999998</v>
      </c>
      <c r="AP4">
        <v>0.32118651999999998</v>
      </c>
      <c r="AQ4">
        <f t="shared" si="7"/>
        <v>0.50051784474999994</v>
      </c>
      <c r="AR4">
        <v>8.7815918000000007E-2</v>
      </c>
      <c r="AS4">
        <v>0.104596511</v>
      </c>
      <c r="AT4">
        <v>0.10529433000000001</v>
      </c>
      <c r="AU4">
        <v>0.18135562499999999</v>
      </c>
      <c r="AV4">
        <f t="shared" si="8"/>
        <v>0.119765596</v>
      </c>
    </row>
    <row r="5" spans="1:48">
      <c r="A5" t="s">
        <v>251</v>
      </c>
      <c r="B5" t="s">
        <v>25</v>
      </c>
      <c r="C5">
        <v>35</v>
      </c>
      <c r="D5">
        <v>2.0699999999999998</v>
      </c>
      <c r="E5">
        <v>1.6999999999999995</v>
      </c>
      <c r="F5">
        <v>2.1363636363636362</v>
      </c>
      <c r="G5">
        <v>2.1714285714285713</v>
      </c>
      <c r="H5">
        <f t="shared" si="0"/>
        <v>2.0194480519480518</v>
      </c>
      <c r="I5">
        <v>1.271641529E-2</v>
      </c>
      <c r="J5">
        <v>4.6606713780000001E-3</v>
      </c>
      <c r="K5">
        <v>1.4638759810000001E-2</v>
      </c>
      <c r="L5">
        <v>2.1133752479999997E-2</v>
      </c>
      <c r="M5">
        <f t="shared" si="1"/>
        <v>1.32873997395E-2</v>
      </c>
      <c r="N5">
        <v>36.608021729999997</v>
      </c>
      <c r="O5">
        <v>24.27447124</v>
      </c>
      <c r="P5">
        <v>52.3434381</v>
      </c>
      <c r="Q5">
        <v>44.854120299999998</v>
      </c>
      <c r="R5">
        <f t="shared" si="2"/>
        <v>39.520012842500002</v>
      </c>
      <c r="S5">
        <v>55.147461929999999</v>
      </c>
      <c r="T5">
        <v>65.098415369999998</v>
      </c>
      <c r="U5">
        <v>76.830420680000003</v>
      </c>
      <c r="V5">
        <v>78.891634940000003</v>
      </c>
      <c r="W5">
        <f t="shared" si="3"/>
        <v>68.991983230000002</v>
      </c>
      <c r="X5">
        <v>4.8037461830000003</v>
      </c>
      <c r="Y5">
        <v>3.286832371</v>
      </c>
      <c r="Z5">
        <v>6.2452702960000002</v>
      </c>
      <c r="AA5">
        <v>4.9208389730000004</v>
      </c>
      <c r="AB5">
        <f t="shared" si="4"/>
        <v>4.81417195575</v>
      </c>
      <c r="AC5">
        <v>4.182301088</v>
      </c>
      <c r="AD5">
        <v>2.6274254739999998</v>
      </c>
      <c r="AE5">
        <v>4.9766246919999997</v>
      </c>
      <c r="AF5">
        <v>5.277476418</v>
      </c>
      <c r="AG5">
        <f t="shared" si="5"/>
        <v>4.2659569179999997</v>
      </c>
      <c r="AH5">
        <v>4.8452523799999998</v>
      </c>
      <c r="AI5">
        <v>4.9233983849999996</v>
      </c>
      <c r="AJ5">
        <v>5.22842246</v>
      </c>
      <c r="AK5">
        <v>3.7224056430000001</v>
      </c>
      <c r="AL5">
        <f t="shared" si="6"/>
        <v>4.6798697170000008</v>
      </c>
      <c r="AM5">
        <v>0.99897639299999996</v>
      </c>
      <c r="AN5">
        <v>1.412216718</v>
      </c>
      <c r="AO5">
        <v>1.168779349</v>
      </c>
      <c r="AP5">
        <v>1.0725199830000001</v>
      </c>
      <c r="AQ5">
        <f t="shared" si="7"/>
        <v>1.1631231107500002</v>
      </c>
      <c r="AR5">
        <v>0.130863176</v>
      </c>
      <c r="AS5">
        <v>0.10533442699999999</v>
      </c>
      <c r="AT5">
        <v>0.20922590199999999</v>
      </c>
      <c r="AU5">
        <v>0.191448334</v>
      </c>
      <c r="AV5">
        <f t="shared" si="8"/>
        <v>0.15921795974999997</v>
      </c>
    </row>
    <row r="6" spans="1:48">
      <c r="A6" t="s">
        <v>251</v>
      </c>
      <c r="B6" t="s">
        <v>29</v>
      </c>
      <c r="C6">
        <v>13</v>
      </c>
      <c r="D6">
        <v>2.1799999999999997</v>
      </c>
      <c r="E6">
        <v>1.75</v>
      </c>
      <c r="F6">
        <v>2.0363636363636362</v>
      </c>
      <c r="G6">
        <v>2.1</v>
      </c>
      <c r="H6">
        <f t="shared" si="0"/>
        <v>2.0165909090909091</v>
      </c>
      <c r="I6">
        <v>1.228757571E-2</v>
      </c>
      <c r="J6">
        <v>2.526108774E-2</v>
      </c>
      <c r="K6">
        <v>1.652060705E-2</v>
      </c>
      <c r="L6">
        <v>1.1451569920000002E-2</v>
      </c>
      <c r="M6">
        <f t="shared" si="1"/>
        <v>1.6380210105000001E-2</v>
      </c>
      <c r="N6">
        <v>26.081309430000001</v>
      </c>
      <c r="O6">
        <v>28.573764740000001</v>
      </c>
      <c r="P6">
        <v>32.947317480000002</v>
      </c>
      <c r="Q6">
        <v>38.613784600000002</v>
      </c>
      <c r="R6">
        <f t="shared" si="2"/>
        <v>31.554044062500004</v>
      </c>
      <c r="S6">
        <v>47.317325349999997</v>
      </c>
      <c r="T6">
        <v>67.712529000000004</v>
      </c>
      <c r="U6">
        <v>61.182945269999998</v>
      </c>
      <c r="V6">
        <v>66.166746439999997</v>
      </c>
      <c r="W6">
        <f t="shared" si="3"/>
        <v>60.594886514999999</v>
      </c>
      <c r="X6">
        <v>3.856677978</v>
      </c>
      <c r="Y6">
        <v>4.2055922289999996</v>
      </c>
      <c r="Z6">
        <v>4.933185215</v>
      </c>
      <c r="AA6">
        <v>6.3365231120000001</v>
      </c>
      <c r="AB6">
        <f t="shared" si="4"/>
        <v>4.8329946335000002</v>
      </c>
      <c r="AC6">
        <v>6.4017628289999999</v>
      </c>
      <c r="AD6">
        <v>7.5907284019999999</v>
      </c>
      <c r="AE6">
        <v>8.3565003880000006</v>
      </c>
      <c r="AF6">
        <v>11.609077490000001</v>
      </c>
      <c r="AG6">
        <f t="shared" si="5"/>
        <v>8.48951727725</v>
      </c>
      <c r="AH6">
        <v>4.7980577789999996</v>
      </c>
      <c r="AI6">
        <v>4.3036735799999999</v>
      </c>
      <c r="AJ6">
        <v>4.8319474839999996</v>
      </c>
      <c r="AK6">
        <v>4.9971112209999999</v>
      </c>
      <c r="AL6">
        <f t="shared" si="6"/>
        <v>4.732697516</v>
      </c>
      <c r="AM6">
        <v>0.379215313</v>
      </c>
      <c r="AN6">
        <v>1.0305084339999999</v>
      </c>
      <c r="AO6">
        <v>0.77636414600000003</v>
      </c>
      <c r="AP6">
        <v>0.683249357</v>
      </c>
      <c r="AQ6">
        <f t="shared" si="7"/>
        <v>0.71733431250000002</v>
      </c>
      <c r="AR6">
        <v>8.8531996000000002E-2</v>
      </c>
      <c r="AS6">
        <v>0.10995263600000001</v>
      </c>
      <c r="AT6">
        <v>0.123327909</v>
      </c>
      <c r="AU6">
        <v>0.138280981</v>
      </c>
      <c r="AV6">
        <f t="shared" si="8"/>
        <v>0.11502338049999999</v>
      </c>
    </row>
    <row r="7" spans="1:48">
      <c r="A7" t="s">
        <v>251</v>
      </c>
      <c r="B7" t="s">
        <v>54</v>
      </c>
      <c r="C7">
        <v>28</v>
      </c>
      <c r="D7">
        <v>1.8777777777777775</v>
      </c>
      <c r="E7">
        <v>1.9166666666666667</v>
      </c>
      <c r="F7">
        <v>2.04</v>
      </c>
      <c r="G7">
        <v>1.8666666666666667</v>
      </c>
      <c r="H7">
        <f t="shared" si="0"/>
        <v>1.9252777777777776</v>
      </c>
      <c r="I7">
        <v>1.4431025509999999E-2</v>
      </c>
      <c r="J7">
        <v>1.3360150559999999E-2</v>
      </c>
      <c r="K7">
        <v>2.9573827529999999E-2</v>
      </c>
      <c r="L7">
        <v>6.2700965910000003E-2</v>
      </c>
      <c r="M7">
        <f t="shared" si="1"/>
        <v>3.0016492377500002E-2</v>
      </c>
      <c r="N7">
        <v>16.456519400000001</v>
      </c>
      <c r="O7">
        <v>21.443473260000001</v>
      </c>
      <c r="P7">
        <v>22.771117100000001</v>
      </c>
      <c r="Q7">
        <v>36.648726160000002</v>
      </c>
      <c r="R7">
        <f t="shared" si="2"/>
        <v>24.329958980000001</v>
      </c>
      <c r="S7">
        <v>46.849634080000001</v>
      </c>
      <c r="T7">
        <v>59.827271209999999</v>
      </c>
      <c r="U7">
        <v>51.275616239999998</v>
      </c>
      <c r="V7">
        <v>64.022193439999995</v>
      </c>
      <c r="W7">
        <f t="shared" si="3"/>
        <v>55.493678742500002</v>
      </c>
      <c r="X7">
        <v>2.2748703429999999</v>
      </c>
      <c r="Y7">
        <v>2.4953339269999999</v>
      </c>
      <c r="Z7">
        <v>3.2448770900000001</v>
      </c>
      <c r="AA7">
        <v>4.5847600399999999</v>
      </c>
      <c r="AB7">
        <f t="shared" si="4"/>
        <v>3.1499603499999997</v>
      </c>
      <c r="AC7">
        <v>4.7349467809999997</v>
      </c>
      <c r="AD7">
        <v>5.6105937020000001</v>
      </c>
      <c r="AE7">
        <v>7.4201076490000002</v>
      </c>
      <c r="AF7">
        <v>11.65637489</v>
      </c>
      <c r="AG7">
        <f t="shared" si="5"/>
        <v>7.3555057555000012</v>
      </c>
      <c r="AH7">
        <v>4.1837263660000001</v>
      </c>
      <c r="AI7">
        <v>5.9376903099999998</v>
      </c>
      <c r="AJ7">
        <v>3.8954034270000002</v>
      </c>
      <c r="AK7">
        <v>4.9879318010000002</v>
      </c>
      <c r="AL7">
        <f t="shared" si="6"/>
        <v>4.7511879759999998</v>
      </c>
      <c r="AM7">
        <v>0.463379239</v>
      </c>
      <c r="AN7">
        <v>0.74638589700000002</v>
      </c>
      <c r="AO7">
        <v>0.57752999900000002</v>
      </c>
      <c r="AP7">
        <v>0.28294699699999998</v>
      </c>
      <c r="AQ7">
        <f t="shared" si="7"/>
        <v>0.51756053300000004</v>
      </c>
      <c r="AR7">
        <v>3.6087305E-2</v>
      </c>
      <c r="AS7">
        <v>5.1971304000000003E-2</v>
      </c>
      <c r="AT7">
        <v>5.1572788000000001E-2</v>
      </c>
      <c r="AU7">
        <v>8.0256026999999994E-2</v>
      </c>
      <c r="AV7">
        <f t="shared" si="8"/>
        <v>5.4971855999999999E-2</v>
      </c>
    </row>
    <row r="8" spans="1:48">
      <c r="A8" t="s">
        <v>251</v>
      </c>
      <c r="B8" t="s">
        <v>14</v>
      </c>
      <c r="C8">
        <v>17</v>
      </c>
      <c r="D8">
        <v>1.8181818181818179</v>
      </c>
      <c r="E8">
        <v>1.8555555555555554</v>
      </c>
      <c r="F8">
        <v>2.0555555555555554</v>
      </c>
      <c r="G8">
        <v>1.9200000000000004</v>
      </c>
      <c r="H8">
        <f t="shared" si="0"/>
        <v>1.9123232323232324</v>
      </c>
      <c r="I8">
        <v>5.2199591209999997E-3</v>
      </c>
      <c r="J8">
        <v>1.2553758119999999E-2</v>
      </c>
      <c r="K8">
        <v>2.1430132180000002E-2</v>
      </c>
      <c r="L8">
        <v>2.894183522E-2</v>
      </c>
      <c r="M8">
        <f t="shared" si="1"/>
        <v>1.703642116025E-2</v>
      </c>
      <c r="N8">
        <v>26.452106140000001</v>
      </c>
      <c r="O8">
        <v>35.79054635</v>
      </c>
      <c r="P8">
        <v>40.114345929999999</v>
      </c>
      <c r="Q8">
        <v>49.628007500000002</v>
      </c>
      <c r="R8">
        <f t="shared" si="2"/>
        <v>37.996251479999998</v>
      </c>
      <c r="S8">
        <v>50.804749149999999</v>
      </c>
      <c r="T8">
        <v>80.2312096</v>
      </c>
      <c r="U8">
        <v>104.31173889999999</v>
      </c>
      <c r="V8">
        <v>82.453146489999995</v>
      </c>
      <c r="W8">
        <f t="shared" si="3"/>
        <v>79.450211034999995</v>
      </c>
      <c r="X8">
        <v>3.036838758</v>
      </c>
      <c r="Y8">
        <v>4.1671591579999996</v>
      </c>
      <c r="Z8">
        <v>3.6842635920000002</v>
      </c>
      <c r="AA8">
        <v>5.5106141009999998</v>
      </c>
      <c r="AB8">
        <f t="shared" si="4"/>
        <v>4.0997189022500002</v>
      </c>
      <c r="AC8">
        <v>3.7834108099999999</v>
      </c>
      <c r="AD8">
        <v>5.4474101179999996</v>
      </c>
      <c r="AE8">
        <v>1.552674195</v>
      </c>
      <c r="AF8">
        <v>5.8645556000000001</v>
      </c>
      <c r="AG8">
        <f t="shared" si="5"/>
        <v>4.1620126807500002</v>
      </c>
      <c r="AH8">
        <v>4.69362865</v>
      </c>
      <c r="AI8">
        <v>3.7141432490000001</v>
      </c>
      <c r="AJ8">
        <v>3.6886071</v>
      </c>
      <c r="AK8">
        <v>4.2109167019999996</v>
      </c>
      <c r="AL8">
        <f t="shared" si="6"/>
        <v>4.0768239252500003</v>
      </c>
      <c r="AM8">
        <v>1.631785007</v>
      </c>
      <c r="AN8">
        <v>2.0446984580000001</v>
      </c>
      <c r="AO8">
        <v>1.1807190279999999</v>
      </c>
      <c r="AP8">
        <v>0.74627777200000001</v>
      </c>
      <c r="AQ8">
        <f t="shared" si="7"/>
        <v>1.40087006625</v>
      </c>
      <c r="AR8">
        <v>8.0278760000000005E-2</v>
      </c>
      <c r="AS8">
        <v>0.11853875899999999</v>
      </c>
      <c r="AT8">
        <v>7.8515110999999999E-2</v>
      </c>
      <c r="AU8">
        <v>0.18122560600000001</v>
      </c>
      <c r="AV8">
        <f t="shared" si="8"/>
        <v>0.114639559</v>
      </c>
    </row>
    <row r="9" spans="1:48">
      <c r="A9" t="s">
        <v>48</v>
      </c>
      <c r="B9" t="s">
        <v>25</v>
      </c>
      <c r="C9">
        <v>6</v>
      </c>
      <c r="E9">
        <v>2.3909090909090911</v>
      </c>
      <c r="F9">
        <v>2.5</v>
      </c>
      <c r="G9">
        <v>2.2181818181818183</v>
      </c>
      <c r="H9">
        <f t="shared" si="0"/>
        <v>2.3696969696969696</v>
      </c>
      <c r="J9">
        <v>2.9620495109999999E-2</v>
      </c>
      <c r="K9">
        <v>3.1748067249999998E-2</v>
      </c>
      <c r="L9">
        <v>4.2190678449999998E-2</v>
      </c>
      <c r="M9">
        <f t="shared" si="1"/>
        <v>3.4519746936666665E-2</v>
      </c>
      <c r="O9">
        <v>37.992474080000001</v>
      </c>
      <c r="P9">
        <v>45.569834460000003</v>
      </c>
      <c r="Q9">
        <v>55.194431340000001</v>
      </c>
      <c r="R9">
        <f t="shared" si="2"/>
        <v>46.252246626666668</v>
      </c>
      <c r="T9">
        <v>67.247531670000001</v>
      </c>
      <c r="U9">
        <v>77.336137140000005</v>
      </c>
      <c r="V9">
        <v>75.125745370000004</v>
      </c>
      <c r="W9">
        <f t="shared" si="3"/>
        <v>73.236471393333332</v>
      </c>
      <c r="Y9">
        <v>4.8861889940000003</v>
      </c>
      <c r="Z9">
        <v>5.8814063919999997</v>
      </c>
      <c r="AA9">
        <v>7.505712473</v>
      </c>
      <c r="AB9">
        <f t="shared" si="4"/>
        <v>6.0911026196666667</v>
      </c>
      <c r="AD9">
        <v>7.730573938</v>
      </c>
      <c r="AE9">
        <v>8.7071547700000007</v>
      </c>
      <c r="AF9">
        <v>12.01787131</v>
      </c>
      <c r="AG9">
        <f t="shared" si="5"/>
        <v>9.4852000060000012</v>
      </c>
      <c r="AI9">
        <v>3.7494684380000001</v>
      </c>
      <c r="AJ9">
        <v>4.8059672579999999</v>
      </c>
      <c r="AK9">
        <v>4.970290683</v>
      </c>
      <c r="AL9">
        <f t="shared" si="6"/>
        <v>4.508575459666667</v>
      </c>
      <c r="AN9">
        <v>8.3092603000000001E-2</v>
      </c>
      <c r="AO9">
        <v>8.3105081999999997E-2</v>
      </c>
      <c r="AP9">
        <v>0.119894406</v>
      </c>
      <c r="AQ9">
        <f t="shared" si="7"/>
        <v>9.5364030333333336E-2</v>
      </c>
      <c r="AS9">
        <v>0.11135854100000001</v>
      </c>
      <c r="AT9">
        <v>0.13404504</v>
      </c>
      <c r="AU9">
        <v>0.16948347899999999</v>
      </c>
      <c r="AV9">
        <f t="shared" si="8"/>
        <v>0.13829568666666667</v>
      </c>
    </row>
    <row r="10" spans="1:48">
      <c r="A10" t="s">
        <v>48</v>
      </c>
      <c r="B10" t="s">
        <v>29</v>
      </c>
      <c r="C10">
        <v>33</v>
      </c>
      <c r="E10">
        <v>3.4200000000000004</v>
      </c>
      <c r="F10">
        <v>2.6923076923076916</v>
      </c>
      <c r="G10">
        <v>2.8</v>
      </c>
      <c r="H10">
        <f t="shared" si="0"/>
        <v>2.9707692307692306</v>
      </c>
      <c r="J10">
        <v>1.7229745929999998E-2</v>
      </c>
      <c r="K10">
        <v>2.5746863200000001E-2</v>
      </c>
      <c r="L10">
        <v>3.9967116480000002E-2</v>
      </c>
      <c r="M10">
        <f t="shared" si="1"/>
        <v>2.7647908536666665E-2</v>
      </c>
      <c r="O10">
        <v>66.125796249999993</v>
      </c>
      <c r="P10">
        <v>44.18551652</v>
      </c>
      <c r="Q10">
        <v>51.747148989999999</v>
      </c>
      <c r="R10">
        <f t="shared" si="2"/>
        <v>54.019487253333331</v>
      </c>
      <c r="T10">
        <v>102.3966499</v>
      </c>
      <c r="U10">
        <v>65.281795790000004</v>
      </c>
      <c r="V10">
        <v>61.484602729999999</v>
      </c>
      <c r="W10">
        <f t="shared" si="3"/>
        <v>76.38768280666666</v>
      </c>
      <c r="Y10">
        <v>6.4998614339999996</v>
      </c>
      <c r="Z10">
        <v>4.4237821830000001</v>
      </c>
      <c r="AA10">
        <v>4.6568553499999998</v>
      </c>
      <c r="AB10">
        <f t="shared" si="4"/>
        <v>5.1934996556666668</v>
      </c>
      <c r="AD10">
        <v>17.882682979999998</v>
      </c>
      <c r="AE10">
        <v>11.880552890000001</v>
      </c>
      <c r="AF10">
        <v>14.952800740000001</v>
      </c>
      <c r="AG10">
        <f t="shared" si="5"/>
        <v>14.905345536666667</v>
      </c>
      <c r="AI10">
        <v>3.1400415759999998</v>
      </c>
      <c r="AJ10">
        <v>3.8751282360000001</v>
      </c>
      <c r="AK10">
        <v>5.5166803050000004</v>
      </c>
      <c r="AL10">
        <f t="shared" si="6"/>
        <v>4.177283372333334</v>
      </c>
      <c r="AN10">
        <v>0.116303168</v>
      </c>
      <c r="AO10">
        <v>0.121376531</v>
      </c>
      <c r="AP10">
        <v>0.19142454</v>
      </c>
      <c r="AQ10">
        <f t="shared" si="7"/>
        <v>0.14303474633333332</v>
      </c>
      <c r="AS10">
        <v>0.16817421599999999</v>
      </c>
      <c r="AT10">
        <v>0.117270502</v>
      </c>
      <c r="AU10">
        <v>0.141312152</v>
      </c>
      <c r="AV10">
        <f t="shared" si="8"/>
        <v>0.14225228999999998</v>
      </c>
    </row>
    <row r="11" spans="1:48">
      <c r="A11" t="s">
        <v>48</v>
      </c>
      <c r="B11" t="s">
        <v>54</v>
      </c>
      <c r="C11">
        <v>10</v>
      </c>
      <c r="E11">
        <v>2.6100000000000003</v>
      </c>
      <c r="F11">
        <v>2.3249999999999997</v>
      </c>
      <c r="G11">
        <v>2.5333333333333332</v>
      </c>
      <c r="H11">
        <f t="shared" si="0"/>
        <v>2.4894444444444446</v>
      </c>
      <c r="J11">
        <v>3.0849462880000001E-2</v>
      </c>
      <c r="K11">
        <v>6.160707981E-2</v>
      </c>
      <c r="L11">
        <v>0.12701181189999999</v>
      </c>
      <c r="M11">
        <f t="shared" si="1"/>
        <v>7.3156118196666661E-2</v>
      </c>
      <c r="O11">
        <v>55.667777280000003</v>
      </c>
      <c r="P11">
        <v>37.212373130000003</v>
      </c>
      <c r="Q11">
        <v>40.768365279999998</v>
      </c>
      <c r="R11">
        <f t="shared" si="2"/>
        <v>44.549505230000001</v>
      </c>
      <c r="T11">
        <v>61.367382339999999</v>
      </c>
      <c r="U11">
        <v>52.760154059999998</v>
      </c>
      <c r="V11">
        <v>66.626011610000006</v>
      </c>
      <c r="W11">
        <f t="shared" si="3"/>
        <v>60.251182669999999</v>
      </c>
      <c r="Y11">
        <v>5.207238759</v>
      </c>
      <c r="Z11">
        <v>3.992984629</v>
      </c>
      <c r="AA11">
        <v>4.3937992540000002</v>
      </c>
      <c r="AB11">
        <f t="shared" si="4"/>
        <v>4.531340880666666</v>
      </c>
      <c r="AD11">
        <v>12.554427690000001</v>
      </c>
      <c r="AE11">
        <v>7.902839191</v>
      </c>
      <c r="AF11">
        <v>8.2546047070000004</v>
      </c>
      <c r="AG11">
        <f t="shared" si="5"/>
        <v>9.5706238626666664</v>
      </c>
      <c r="AI11">
        <v>3.0865330279999998</v>
      </c>
      <c r="AJ11">
        <v>4.2350748539999996</v>
      </c>
      <c r="AK11">
        <v>4.1107305219999999</v>
      </c>
      <c r="AL11">
        <f t="shared" si="6"/>
        <v>3.8107794679999998</v>
      </c>
      <c r="AN11">
        <v>1.4704346070000001</v>
      </c>
      <c r="AO11">
        <v>0.89980805799999997</v>
      </c>
      <c r="AP11">
        <v>1.06522454</v>
      </c>
      <c r="AQ11">
        <f t="shared" si="7"/>
        <v>1.1451557350000001</v>
      </c>
      <c r="AS11">
        <v>0.14088158200000001</v>
      </c>
      <c r="AT11">
        <v>9.3278980999999997E-2</v>
      </c>
      <c r="AU11">
        <v>0.114218906</v>
      </c>
      <c r="AV11">
        <f t="shared" si="8"/>
        <v>0.11612648966666667</v>
      </c>
    </row>
    <row r="12" spans="1:48">
      <c r="A12" t="s">
        <v>48</v>
      </c>
      <c r="B12" t="s">
        <v>14</v>
      </c>
      <c r="C12">
        <v>30</v>
      </c>
      <c r="E12">
        <v>2.4153846153846157</v>
      </c>
      <c r="F12">
        <v>2.3636363636363638</v>
      </c>
      <c r="G12">
        <v>2.2714285714285714</v>
      </c>
      <c r="H12">
        <f t="shared" si="0"/>
        <v>2.3501498501498501</v>
      </c>
      <c r="J12">
        <v>2.6307917069999999E-2</v>
      </c>
      <c r="K12">
        <v>3.6899221320000002E-2</v>
      </c>
      <c r="L12">
        <v>7.6699795959999997E-2</v>
      </c>
      <c r="M12">
        <f t="shared" si="1"/>
        <v>4.663564478333334E-2</v>
      </c>
      <c r="O12">
        <v>47.664532629999997</v>
      </c>
      <c r="P12">
        <v>41.179077200000002</v>
      </c>
      <c r="Q12">
        <v>62.09583757</v>
      </c>
      <c r="R12">
        <f t="shared" si="2"/>
        <v>50.313149133333333</v>
      </c>
      <c r="T12">
        <v>86.866557459999996</v>
      </c>
      <c r="U12">
        <v>64.495283560000004</v>
      </c>
      <c r="V12">
        <v>86.918591480000003</v>
      </c>
      <c r="W12">
        <f t="shared" si="3"/>
        <v>79.426810833333334</v>
      </c>
      <c r="Y12">
        <v>5.4926411560000004</v>
      </c>
      <c r="Z12">
        <v>4.945590524</v>
      </c>
      <c r="AA12">
        <v>6.5511006119999999</v>
      </c>
      <c r="AB12">
        <f t="shared" si="4"/>
        <v>5.6631107639999998</v>
      </c>
      <c r="AD12">
        <v>11.1571543</v>
      </c>
      <c r="AE12">
        <v>9.3707189139999993</v>
      </c>
      <c r="AF12">
        <v>13.79204296</v>
      </c>
      <c r="AG12">
        <f t="shared" si="5"/>
        <v>11.439972058</v>
      </c>
      <c r="AI12">
        <v>4.9175906869999997</v>
      </c>
      <c r="AJ12">
        <v>3.3662726709999999</v>
      </c>
      <c r="AK12">
        <v>3.5600570770000002</v>
      </c>
      <c r="AL12">
        <f t="shared" si="6"/>
        <v>3.9479734783333331</v>
      </c>
      <c r="AN12">
        <v>1.544021359</v>
      </c>
      <c r="AO12">
        <v>0.75429622200000002</v>
      </c>
      <c r="AP12">
        <v>0.482524077</v>
      </c>
      <c r="AQ12">
        <f t="shared" si="7"/>
        <v>0.92694721933333335</v>
      </c>
      <c r="AS12">
        <v>0.13695142099999999</v>
      </c>
      <c r="AT12">
        <v>0.10942201</v>
      </c>
      <c r="AU12">
        <v>0.17165889300000001</v>
      </c>
      <c r="AV12">
        <f t="shared" si="8"/>
        <v>0.13934410799999999</v>
      </c>
    </row>
    <row r="13" spans="1:48">
      <c r="A13" t="s">
        <v>89</v>
      </c>
      <c r="B13" t="s">
        <v>41</v>
      </c>
      <c r="C13">
        <v>58</v>
      </c>
      <c r="E13">
        <v>2.2000000000000002</v>
      </c>
      <c r="F13">
        <v>2.2888888888888892</v>
      </c>
      <c r="G13">
        <v>2.4642857142857144</v>
      </c>
      <c r="H13">
        <f t="shared" si="0"/>
        <v>2.3177248677248676</v>
      </c>
      <c r="J13">
        <v>1.4563012829999999E-2</v>
      </c>
      <c r="K13">
        <v>6.3246002980000002E-3</v>
      </c>
      <c r="L13">
        <v>1.5762017070000002E-2</v>
      </c>
      <c r="M13">
        <f t="shared" si="1"/>
        <v>1.2216543399333334E-2</v>
      </c>
      <c r="O13">
        <v>12.094366689999999</v>
      </c>
      <c r="P13">
        <v>11.5928322</v>
      </c>
      <c r="Q13">
        <v>40.380428600000002</v>
      </c>
      <c r="R13">
        <f t="shared" si="2"/>
        <v>21.355875830000002</v>
      </c>
      <c r="T13">
        <v>60.499912479999999</v>
      </c>
      <c r="U13">
        <v>54.494442669999998</v>
      </c>
      <c r="V13">
        <v>120.640809</v>
      </c>
      <c r="W13">
        <f t="shared" si="3"/>
        <v>78.545054716666655</v>
      </c>
      <c r="Y13">
        <v>1.7167065420000001</v>
      </c>
      <c r="Z13">
        <v>1.686902044</v>
      </c>
      <c r="AA13">
        <v>4.2061584510000003</v>
      </c>
      <c r="AB13">
        <f t="shared" si="4"/>
        <v>2.5365890123333332</v>
      </c>
      <c r="AD13">
        <v>0.38323903599999998</v>
      </c>
      <c r="AE13">
        <v>0.471560955</v>
      </c>
      <c r="AF13">
        <v>1.2067705280000001</v>
      </c>
      <c r="AG13">
        <f t="shared" si="5"/>
        <v>0.68719017299999996</v>
      </c>
      <c r="AI13">
        <v>4.4480110450000003</v>
      </c>
      <c r="AJ13">
        <v>4.0947035710000002</v>
      </c>
      <c r="AK13">
        <v>4.3926061929999998</v>
      </c>
      <c r="AL13">
        <f t="shared" si="6"/>
        <v>4.3117736029999998</v>
      </c>
      <c r="AN13">
        <v>1.2072345579999999</v>
      </c>
      <c r="AO13">
        <v>0.73070735200000003</v>
      </c>
      <c r="AP13">
        <v>1.032648668</v>
      </c>
      <c r="AQ13">
        <f t="shared" si="7"/>
        <v>0.99019685933333335</v>
      </c>
      <c r="AS13">
        <v>2.4616451000000001E-2</v>
      </c>
      <c r="AT13">
        <v>2.3744844000000001E-2</v>
      </c>
      <c r="AU13">
        <v>7.9078464000000001E-2</v>
      </c>
      <c r="AV13">
        <f t="shared" si="8"/>
        <v>4.2479919666666664E-2</v>
      </c>
    </row>
    <row r="14" spans="1:48">
      <c r="A14" t="s">
        <v>89</v>
      </c>
      <c r="B14" t="s">
        <v>25</v>
      </c>
      <c r="C14">
        <v>9</v>
      </c>
      <c r="E14">
        <v>2.1</v>
      </c>
      <c r="F14">
        <v>2.0888888888888886</v>
      </c>
      <c r="G14">
        <v>2.3545454545454545</v>
      </c>
      <c r="H14">
        <f t="shared" si="0"/>
        <v>2.1811447811447811</v>
      </c>
      <c r="J14">
        <v>2.143342744E-2</v>
      </c>
      <c r="K14">
        <v>4.5357122429999994E-2</v>
      </c>
      <c r="L14">
        <v>2.310479941E-3</v>
      </c>
      <c r="M14">
        <f t="shared" si="1"/>
        <v>2.3033676603666665E-2</v>
      </c>
      <c r="O14">
        <v>15.238926960000001</v>
      </c>
      <c r="P14">
        <v>10.16687142</v>
      </c>
      <c r="Q14">
        <v>37.799648210000001</v>
      </c>
      <c r="R14">
        <f t="shared" si="2"/>
        <v>21.068482196666668</v>
      </c>
      <c r="T14">
        <v>65.334925699999999</v>
      </c>
      <c r="U14">
        <v>45.432327790000002</v>
      </c>
      <c r="V14">
        <v>113.5710595</v>
      </c>
      <c r="W14">
        <f t="shared" si="3"/>
        <v>74.77943766333334</v>
      </c>
      <c r="Y14">
        <v>1.59878578</v>
      </c>
      <c r="Z14">
        <v>1.484619291</v>
      </c>
      <c r="AA14">
        <v>3.8159359519999998</v>
      </c>
      <c r="AB14">
        <f t="shared" si="4"/>
        <v>2.299780341</v>
      </c>
      <c r="AD14">
        <v>0.30773779800000001</v>
      </c>
      <c r="AE14">
        <v>0.211530045</v>
      </c>
      <c r="AF14">
        <v>0.71924088900000005</v>
      </c>
      <c r="AG14">
        <f t="shared" si="5"/>
        <v>0.41283624400000002</v>
      </c>
      <c r="AI14">
        <v>4.833661244</v>
      </c>
      <c r="AJ14">
        <v>3.2601837090000001</v>
      </c>
      <c r="AK14">
        <v>4.73991718</v>
      </c>
      <c r="AL14">
        <f t="shared" si="6"/>
        <v>4.2779207110000002</v>
      </c>
      <c r="AN14">
        <v>1.470941711</v>
      </c>
      <c r="AO14">
        <v>0.28419664500000003</v>
      </c>
      <c r="AP14">
        <v>0.76104468700000005</v>
      </c>
      <c r="AQ14">
        <f t="shared" si="7"/>
        <v>0.83872768099999995</v>
      </c>
      <c r="AS14">
        <v>3.0105433000000001E-2</v>
      </c>
      <c r="AT14">
        <v>2.1320358000000001E-2</v>
      </c>
      <c r="AU14">
        <v>7.6920584E-2</v>
      </c>
      <c r="AV14">
        <f t="shared" si="8"/>
        <v>4.2782125000000004E-2</v>
      </c>
    </row>
    <row r="15" spans="1:48">
      <c r="A15" t="s">
        <v>89</v>
      </c>
      <c r="B15" t="s">
        <v>29</v>
      </c>
      <c r="C15">
        <v>16</v>
      </c>
      <c r="E15">
        <v>2.7249999999999996</v>
      </c>
      <c r="F15">
        <v>2.8333333333333335</v>
      </c>
      <c r="G15">
        <v>2.9166666666666661</v>
      </c>
      <c r="H15">
        <f t="shared" si="0"/>
        <v>2.8249999999999997</v>
      </c>
      <c r="J15">
        <v>9.0559207629999999E-2</v>
      </c>
      <c r="K15">
        <v>4.4535497440000002E-2</v>
      </c>
      <c r="L15">
        <v>3.0094487329999999E-2</v>
      </c>
      <c r="M15">
        <f t="shared" si="1"/>
        <v>5.5063064133333332E-2</v>
      </c>
      <c r="O15">
        <v>16.028067270000001</v>
      </c>
      <c r="P15">
        <v>13.429108169999999</v>
      </c>
      <c r="Q15">
        <v>52.911115109999997</v>
      </c>
      <c r="R15">
        <f t="shared" si="2"/>
        <v>27.456096849999998</v>
      </c>
      <c r="T15">
        <v>71.783436899999998</v>
      </c>
      <c r="U15">
        <v>49.293597730000002</v>
      </c>
      <c r="V15">
        <v>135.4559855</v>
      </c>
      <c r="W15">
        <f t="shared" si="3"/>
        <v>85.511006710000004</v>
      </c>
      <c r="Y15">
        <v>2.4405386259999999</v>
      </c>
      <c r="Z15">
        <v>1.968283985</v>
      </c>
      <c r="AA15">
        <v>4.8864151910000002</v>
      </c>
      <c r="AB15">
        <f t="shared" si="4"/>
        <v>3.0984126006666663</v>
      </c>
      <c r="AD15">
        <v>0.797672347</v>
      </c>
      <c r="AE15">
        <v>0.72534382799999997</v>
      </c>
      <c r="AF15">
        <v>2.2669019229999998</v>
      </c>
      <c r="AG15">
        <f t="shared" si="5"/>
        <v>1.2633060326666665</v>
      </c>
      <c r="AI15">
        <v>3.5644844820000001</v>
      </c>
      <c r="AJ15">
        <v>3.9319341940000001</v>
      </c>
      <c r="AK15">
        <v>4.8389616340000003</v>
      </c>
      <c r="AL15">
        <f t="shared" si="6"/>
        <v>4.1117934366666669</v>
      </c>
      <c r="AN15">
        <v>1.1437171420000001</v>
      </c>
      <c r="AO15">
        <v>0.41632955199999999</v>
      </c>
      <c r="AP15">
        <v>1.4271720649999999</v>
      </c>
      <c r="AQ15">
        <f t="shared" si="7"/>
        <v>0.99573958633333337</v>
      </c>
      <c r="AS15">
        <v>3.1705957999999999E-2</v>
      </c>
      <c r="AT15">
        <v>3.1724224000000002E-2</v>
      </c>
      <c r="AU15">
        <v>0.107978537</v>
      </c>
      <c r="AV15">
        <f t="shared" si="8"/>
        <v>5.7136239666666665E-2</v>
      </c>
    </row>
    <row r="16" spans="1:48">
      <c r="A16" t="s">
        <v>89</v>
      </c>
      <c r="B16" t="s">
        <v>54</v>
      </c>
      <c r="C16">
        <v>26</v>
      </c>
      <c r="E16">
        <v>1.8400000000000003</v>
      </c>
      <c r="F16">
        <v>2.1777777777777776</v>
      </c>
      <c r="G16">
        <v>2.3499999999999996</v>
      </c>
      <c r="H16">
        <f t="shared" si="0"/>
        <v>2.1225925925925924</v>
      </c>
      <c r="J16">
        <v>2.011271643E-2</v>
      </c>
      <c r="K16">
        <v>4.9711756039999999E-2</v>
      </c>
      <c r="L16">
        <v>3.806531279E-2</v>
      </c>
      <c r="M16">
        <f t="shared" si="1"/>
        <v>3.596326175333333E-2</v>
      </c>
      <c r="O16">
        <v>20.20394958</v>
      </c>
      <c r="P16">
        <v>10.98537653</v>
      </c>
      <c r="Q16">
        <v>39.959942839999997</v>
      </c>
      <c r="R16">
        <f t="shared" si="2"/>
        <v>23.716422983333331</v>
      </c>
      <c r="T16">
        <v>94.230159749999999</v>
      </c>
      <c r="U16">
        <v>55.357102240000003</v>
      </c>
      <c r="V16">
        <v>98.098136339999996</v>
      </c>
      <c r="W16">
        <f t="shared" si="3"/>
        <v>82.561799443333328</v>
      </c>
      <c r="Y16">
        <v>3.0159465239999999</v>
      </c>
      <c r="Z16">
        <v>1.9354881390000001</v>
      </c>
      <c r="AA16">
        <v>4.7303999970000001</v>
      </c>
      <c r="AB16">
        <f t="shared" si="4"/>
        <v>3.2272782200000001</v>
      </c>
      <c r="AD16">
        <v>1.472199416</v>
      </c>
      <c r="AE16">
        <v>0.79096714099999998</v>
      </c>
      <c r="AF16">
        <v>1.9381439060000001</v>
      </c>
      <c r="AG16">
        <f t="shared" si="5"/>
        <v>1.4004368210000002</v>
      </c>
      <c r="AI16">
        <v>4.9204960660000001</v>
      </c>
      <c r="AJ16">
        <v>4.1876667310000002</v>
      </c>
      <c r="AK16">
        <v>5.0441157160000003</v>
      </c>
      <c r="AL16">
        <f t="shared" si="6"/>
        <v>4.7174261710000005</v>
      </c>
      <c r="AN16">
        <v>2.0720722989999998</v>
      </c>
      <c r="AO16">
        <v>1.0934653489999999</v>
      </c>
      <c r="AP16">
        <v>0.75611198599999996</v>
      </c>
      <c r="AQ16">
        <f t="shared" si="7"/>
        <v>1.3072165446666666</v>
      </c>
      <c r="AS16">
        <v>5.6314344000000002E-2</v>
      </c>
      <c r="AT16">
        <v>2.8611147E-2</v>
      </c>
      <c r="AU16">
        <v>8.8401278999999999E-2</v>
      </c>
      <c r="AV16">
        <f t="shared" si="8"/>
        <v>5.7775590000000009E-2</v>
      </c>
    </row>
    <row r="17" spans="1:53">
      <c r="A17" t="s">
        <v>89</v>
      </c>
      <c r="B17" t="s">
        <v>14</v>
      </c>
      <c r="C17">
        <v>27</v>
      </c>
      <c r="E17">
        <v>2.8333333333333335</v>
      </c>
      <c r="F17">
        <v>2.46</v>
      </c>
      <c r="G17">
        <v>2.5555555555555558</v>
      </c>
      <c r="H17">
        <f t="shared" si="0"/>
        <v>2.6162962962962961</v>
      </c>
      <c r="J17">
        <v>3.5194734840000005E-2</v>
      </c>
      <c r="K17">
        <v>4.2069272650000003E-2</v>
      </c>
      <c r="L17">
        <v>1.102155646E-2</v>
      </c>
      <c r="M17">
        <f t="shared" si="1"/>
        <v>2.9428521316666668E-2</v>
      </c>
      <c r="O17">
        <v>13.4324615</v>
      </c>
      <c r="P17">
        <v>17.213747269999999</v>
      </c>
      <c r="Q17">
        <v>38.991860099999997</v>
      </c>
      <c r="R17">
        <f t="shared" si="2"/>
        <v>23.212689623333333</v>
      </c>
      <c r="T17">
        <v>42.219465409999998</v>
      </c>
      <c r="U17">
        <v>56.14258332</v>
      </c>
      <c r="V17">
        <v>111.96023750000001</v>
      </c>
      <c r="W17">
        <f t="shared" si="3"/>
        <v>70.10742874333333</v>
      </c>
      <c r="Y17">
        <v>1.324263062</v>
      </c>
      <c r="Z17">
        <v>1.990105459</v>
      </c>
      <c r="AA17">
        <v>5.2375808939999997</v>
      </c>
      <c r="AB17">
        <f t="shared" si="4"/>
        <v>2.8506498049999998</v>
      </c>
      <c r="AD17">
        <v>0.51246745199999999</v>
      </c>
      <c r="AE17">
        <v>0.81581279600000001</v>
      </c>
      <c r="AF17">
        <v>2.825876241</v>
      </c>
      <c r="AG17">
        <f t="shared" si="5"/>
        <v>1.3847188296666666</v>
      </c>
      <c r="AI17">
        <v>4.1490418240000002</v>
      </c>
      <c r="AJ17">
        <v>3.0794870410000001</v>
      </c>
      <c r="AK17">
        <v>4.8542203490000002</v>
      </c>
      <c r="AL17">
        <f t="shared" si="6"/>
        <v>4.0275830713333329</v>
      </c>
      <c r="AN17">
        <v>1.5346784259999999</v>
      </c>
      <c r="AO17">
        <v>0.60330823</v>
      </c>
      <c r="AP17">
        <v>2.355818384</v>
      </c>
      <c r="AQ17">
        <f t="shared" si="7"/>
        <v>1.4979350133333333</v>
      </c>
      <c r="AS17">
        <v>3.0282058000000001E-2</v>
      </c>
      <c r="AT17">
        <v>3.3635879E-2</v>
      </c>
      <c r="AU17">
        <v>0.10943404800000001</v>
      </c>
      <c r="AV17">
        <f t="shared" si="8"/>
        <v>5.7783995000000005E-2</v>
      </c>
      <c r="AX17" s="71"/>
      <c r="AY17" s="72"/>
      <c r="AZ17" s="72"/>
      <c r="BA17" s="72"/>
    </row>
    <row r="18" spans="1:53">
      <c r="A18" t="s">
        <v>81</v>
      </c>
      <c r="B18" t="s">
        <v>41</v>
      </c>
      <c r="C18">
        <v>34</v>
      </c>
      <c r="E18">
        <v>2.161111111111111</v>
      </c>
      <c r="G18">
        <v>2.7187500000000004</v>
      </c>
      <c r="H18">
        <f t="shared" si="0"/>
        <v>2.4399305555555557</v>
      </c>
      <c r="J18">
        <v>-3.2222224769999997E-3</v>
      </c>
      <c r="L18">
        <v>2.7868865840000003E-2</v>
      </c>
      <c r="M18">
        <f t="shared" si="1"/>
        <v>1.2323321681500002E-2</v>
      </c>
      <c r="O18">
        <v>13.142950069999999</v>
      </c>
      <c r="Q18">
        <v>48.344929530000002</v>
      </c>
      <c r="R18">
        <f t="shared" si="2"/>
        <v>30.7439398</v>
      </c>
      <c r="T18">
        <v>20.54591958</v>
      </c>
      <c r="V18">
        <v>60.666236390000002</v>
      </c>
      <c r="W18">
        <f t="shared" si="3"/>
        <v>40.606077984999999</v>
      </c>
      <c r="Y18">
        <v>1.387898367</v>
      </c>
      <c r="AA18">
        <v>4.5363932760000001</v>
      </c>
      <c r="AB18">
        <f t="shared" si="4"/>
        <v>2.9621458215000001</v>
      </c>
      <c r="AD18">
        <v>1.691394847</v>
      </c>
      <c r="AF18">
        <v>5.5789378190000001</v>
      </c>
      <c r="AG18">
        <f t="shared" si="5"/>
        <v>3.6351663329999999</v>
      </c>
      <c r="AI18">
        <v>3.3276904460000001</v>
      </c>
      <c r="AK18">
        <v>4.5907061179999999</v>
      </c>
      <c r="AL18">
        <f t="shared" si="6"/>
        <v>3.959198282</v>
      </c>
      <c r="AN18">
        <v>0.33740838299999998</v>
      </c>
      <c r="AP18">
        <v>0.82265786200000002</v>
      </c>
      <c r="AQ18">
        <f t="shared" si="7"/>
        <v>0.58003312249999994</v>
      </c>
      <c r="AS18">
        <v>4.2730549E-2</v>
      </c>
      <c r="AU18">
        <v>0.15411008600000001</v>
      </c>
      <c r="AV18">
        <f t="shared" si="8"/>
        <v>9.8420317500000007E-2</v>
      </c>
    </row>
    <row r="19" spans="1:53">
      <c r="A19" t="s">
        <v>81</v>
      </c>
      <c r="B19" t="s">
        <v>25</v>
      </c>
      <c r="C19">
        <v>38</v>
      </c>
      <c r="E19">
        <v>2.2562499999999996</v>
      </c>
      <c r="G19">
        <v>2.56</v>
      </c>
      <c r="H19">
        <f t="shared" si="0"/>
        <v>2.4081250000000001</v>
      </c>
      <c r="J19">
        <v>1.316208609E-2</v>
      </c>
      <c r="L19">
        <v>3.5736821919999995E-2</v>
      </c>
      <c r="M19">
        <f t="shared" si="1"/>
        <v>2.4449454004999996E-2</v>
      </c>
      <c r="O19">
        <v>30.481215429999999</v>
      </c>
      <c r="Q19">
        <v>58.551197430000002</v>
      </c>
      <c r="R19">
        <f t="shared" si="2"/>
        <v>44.516206429999997</v>
      </c>
      <c r="T19">
        <v>63.470747529999997</v>
      </c>
      <c r="V19">
        <v>76.367146809999994</v>
      </c>
      <c r="W19">
        <f t="shared" si="3"/>
        <v>69.918947169999996</v>
      </c>
      <c r="Y19">
        <v>3.4677869330000002</v>
      </c>
      <c r="AA19">
        <v>6.6667210170000004</v>
      </c>
      <c r="AB19">
        <f t="shared" si="4"/>
        <v>5.0672539749999999</v>
      </c>
      <c r="AD19">
        <v>2.2292978099999998</v>
      </c>
      <c r="AF19">
        <v>3.6871028639999999</v>
      </c>
      <c r="AG19">
        <f t="shared" si="5"/>
        <v>2.9582003370000001</v>
      </c>
      <c r="AI19">
        <v>3.6275062629999999</v>
      </c>
      <c r="AK19">
        <v>3.9805651229999999</v>
      </c>
      <c r="AL19">
        <f t="shared" si="6"/>
        <v>3.8040356929999999</v>
      </c>
      <c r="AN19">
        <v>0.36592624099999999</v>
      </c>
      <c r="AP19">
        <v>0.19204058800000001</v>
      </c>
      <c r="AQ19">
        <f t="shared" si="7"/>
        <v>0.27898341449999997</v>
      </c>
      <c r="AS19">
        <v>7.1900626999999995E-2</v>
      </c>
      <c r="AU19">
        <v>0.12794228299999999</v>
      </c>
      <c r="AV19">
        <f t="shared" si="8"/>
        <v>9.9921454999999992E-2</v>
      </c>
    </row>
    <row r="20" spans="1:53">
      <c r="A20" t="s">
        <v>81</v>
      </c>
      <c r="B20" t="s">
        <v>29</v>
      </c>
      <c r="C20">
        <v>32</v>
      </c>
      <c r="E20">
        <v>2.3999999999999995</v>
      </c>
      <c r="G20">
        <v>2.7437499999999999</v>
      </c>
      <c r="H20">
        <f t="shared" si="0"/>
        <v>2.5718749999999995</v>
      </c>
      <c r="J20">
        <v>8.9317362339999998E-2</v>
      </c>
      <c r="L20">
        <v>3.3270446320000001E-2</v>
      </c>
      <c r="M20">
        <f t="shared" si="1"/>
        <v>6.1293904329999996E-2</v>
      </c>
      <c r="O20">
        <v>69.54555877</v>
      </c>
      <c r="Q20">
        <v>44.246923410000001</v>
      </c>
      <c r="R20">
        <f t="shared" si="2"/>
        <v>56.896241090000004</v>
      </c>
      <c r="T20">
        <v>89.437190869999995</v>
      </c>
      <c r="V20">
        <v>66.017093430000003</v>
      </c>
      <c r="W20">
        <f t="shared" si="3"/>
        <v>77.727142149999992</v>
      </c>
      <c r="Y20">
        <v>8.0585349239999999</v>
      </c>
      <c r="AA20">
        <v>4.3895239369999999</v>
      </c>
      <c r="AB20">
        <f t="shared" si="4"/>
        <v>6.2240294304999999</v>
      </c>
      <c r="AD20">
        <v>8.4308860429999992</v>
      </c>
      <c r="AF20">
        <v>4.4764159240000003</v>
      </c>
      <c r="AG20">
        <f t="shared" si="5"/>
        <v>6.4536509834999993</v>
      </c>
      <c r="AI20">
        <v>6.8113370839999998</v>
      </c>
      <c r="AK20">
        <v>3.2266618899999999</v>
      </c>
      <c r="AL20">
        <f t="shared" si="6"/>
        <v>5.0189994870000003</v>
      </c>
      <c r="AN20">
        <v>0.48459847299999997</v>
      </c>
      <c r="AP20">
        <v>5.0383783000000001E-2</v>
      </c>
      <c r="AQ20">
        <f t="shared" si="7"/>
        <v>0.26749112799999997</v>
      </c>
      <c r="AS20">
        <v>0.23854030200000001</v>
      </c>
      <c r="AU20">
        <v>0.16025756299999999</v>
      </c>
      <c r="AV20">
        <f t="shared" si="8"/>
        <v>0.19939893250000001</v>
      </c>
    </row>
    <row r="21" spans="1:53">
      <c r="A21" t="s">
        <v>81</v>
      </c>
      <c r="B21" t="s">
        <v>54</v>
      </c>
      <c r="C21">
        <v>25</v>
      </c>
      <c r="E21">
        <v>2.5799999999999992</v>
      </c>
      <c r="G21">
        <v>2.65</v>
      </c>
      <c r="H21">
        <f t="shared" si="0"/>
        <v>2.6149999999999993</v>
      </c>
      <c r="J21">
        <v>2.2131225889999998E-2</v>
      </c>
      <c r="L21">
        <v>2.4074569879999997E-2</v>
      </c>
      <c r="M21">
        <f t="shared" si="1"/>
        <v>2.3102897884999998E-2</v>
      </c>
      <c r="O21">
        <v>34.626379120000003</v>
      </c>
      <c r="Q21">
        <v>51.405622839999999</v>
      </c>
      <c r="R21">
        <f t="shared" si="2"/>
        <v>43.016000980000001</v>
      </c>
      <c r="T21">
        <v>64.102423090000002</v>
      </c>
      <c r="V21">
        <v>75.800045969999999</v>
      </c>
      <c r="W21">
        <f t="shared" si="3"/>
        <v>69.951234529999994</v>
      </c>
      <c r="Y21">
        <v>3.6605461940000001</v>
      </c>
      <c r="AA21">
        <v>6.3023628770000002</v>
      </c>
      <c r="AB21">
        <f t="shared" si="4"/>
        <v>4.9814545355000002</v>
      </c>
      <c r="AD21">
        <v>1.8559913779999999</v>
      </c>
      <c r="AF21">
        <v>2.9272700810000001</v>
      </c>
      <c r="AG21">
        <f t="shared" si="5"/>
        <v>2.3916307295000001</v>
      </c>
      <c r="AI21">
        <v>3.6043321989999999</v>
      </c>
      <c r="AK21">
        <v>4.1230558070000001</v>
      </c>
      <c r="AL21">
        <f t="shared" si="6"/>
        <v>3.863694003</v>
      </c>
      <c r="AN21">
        <v>0.92006078999999996</v>
      </c>
      <c r="AP21">
        <v>0.89244043299999998</v>
      </c>
      <c r="AQ21">
        <f t="shared" si="7"/>
        <v>0.90625061149999997</v>
      </c>
      <c r="AS21">
        <v>8.796387E-2</v>
      </c>
      <c r="AU21">
        <v>0.13255576899999999</v>
      </c>
      <c r="AV21">
        <f t="shared" si="8"/>
        <v>0.11025981949999999</v>
      </c>
    </row>
    <row r="22" spans="1:53">
      <c r="A22" t="s">
        <v>81</v>
      </c>
      <c r="B22" t="s">
        <v>14</v>
      </c>
      <c r="C22">
        <v>31</v>
      </c>
      <c r="E22">
        <v>2.4333333333333331</v>
      </c>
      <c r="G22">
        <v>2.9615384615384617</v>
      </c>
      <c r="H22">
        <f t="shared" si="0"/>
        <v>2.6974358974358976</v>
      </c>
      <c r="J22">
        <v>9.0696355270000004E-3</v>
      </c>
      <c r="L22">
        <v>8.1333876549999993E-3</v>
      </c>
      <c r="M22">
        <f t="shared" si="1"/>
        <v>8.6015115909999999E-3</v>
      </c>
      <c r="O22">
        <v>12.47168662</v>
      </c>
      <c r="Q22">
        <v>27.950930459999999</v>
      </c>
      <c r="R22">
        <f t="shared" si="2"/>
        <v>20.211308539999997</v>
      </c>
      <c r="T22">
        <v>41.352664760000003</v>
      </c>
      <c r="V22">
        <v>64.016812569999999</v>
      </c>
      <c r="W22">
        <f t="shared" si="3"/>
        <v>52.684738664999998</v>
      </c>
      <c r="Y22">
        <v>1.793472808</v>
      </c>
      <c r="AA22">
        <v>4.2423324149999999</v>
      </c>
      <c r="AB22">
        <f t="shared" si="4"/>
        <v>3.0179026114999998</v>
      </c>
      <c r="AD22">
        <v>1.255584067</v>
      </c>
      <c r="AF22">
        <v>2.7163779749999999</v>
      </c>
      <c r="AG22">
        <f t="shared" si="5"/>
        <v>1.985981021</v>
      </c>
      <c r="AI22">
        <v>2.964797012</v>
      </c>
      <c r="AK22">
        <v>3.777649239</v>
      </c>
      <c r="AL22">
        <f t="shared" si="6"/>
        <v>3.3712231255000003</v>
      </c>
      <c r="AN22">
        <v>1.0016327220000001</v>
      </c>
      <c r="AP22">
        <v>1.228089411</v>
      </c>
      <c r="AQ22">
        <f t="shared" si="7"/>
        <v>1.1148610665000001</v>
      </c>
      <c r="AS22">
        <v>4.0920577999999999E-2</v>
      </c>
      <c r="AU22">
        <v>9.4792446000000002E-2</v>
      </c>
      <c r="AV22">
        <f t="shared" si="8"/>
        <v>6.7856512000000008E-2</v>
      </c>
    </row>
    <row r="23" spans="1:53">
      <c r="I23" s="71" t="s">
        <v>211</v>
      </c>
      <c r="J23" s="72" t="s">
        <v>212</v>
      </c>
      <c r="K23" s="72" t="s">
        <v>213</v>
      </c>
      <c r="L23" s="72" t="s">
        <v>214</v>
      </c>
      <c r="M23" s="72"/>
      <c r="N23" s="72" t="s">
        <v>216</v>
      </c>
      <c r="O23" s="73" t="s">
        <v>217</v>
      </c>
      <c r="P23" s="73" t="s">
        <v>218</v>
      </c>
      <c r="Q23" s="73" t="s">
        <v>219</v>
      </c>
      <c r="R23" s="73"/>
      <c r="S23" s="73" t="s">
        <v>221</v>
      </c>
      <c r="T23" s="73" t="s">
        <v>222</v>
      </c>
      <c r="U23" s="73" t="s">
        <v>223</v>
      </c>
      <c r="V23" s="73" t="s">
        <v>224</v>
      </c>
      <c r="W23" s="73"/>
      <c r="X23" s="73" t="s">
        <v>226</v>
      </c>
      <c r="Y23" s="74" t="s">
        <v>227</v>
      </c>
      <c r="Z23" s="74" t="s">
        <v>228</v>
      </c>
      <c r="AA23" s="74" t="s">
        <v>229</v>
      </c>
      <c r="AB23" s="74"/>
      <c r="AC23" s="74" t="s">
        <v>231</v>
      </c>
      <c r="AD23" s="73" t="s">
        <v>232</v>
      </c>
      <c r="AE23" s="73" t="s">
        <v>233</v>
      </c>
      <c r="AF23" s="73" t="s">
        <v>234</v>
      </c>
      <c r="AG23" s="73"/>
      <c r="AH23" s="73" t="s">
        <v>236</v>
      </c>
      <c r="AI23" s="73" t="s">
        <v>237</v>
      </c>
      <c r="AJ23" s="73" t="s">
        <v>238</v>
      </c>
      <c r="AK23" s="73" t="s">
        <v>239</v>
      </c>
      <c r="AL23" s="73"/>
      <c r="AM23" s="73" t="s">
        <v>241</v>
      </c>
      <c r="AN23" s="73" t="s">
        <v>242</v>
      </c>
      <c r="AO23" s="73" t="s">
        <v>243</v>
      </c>
      <c r="AP23" s="73" t="s">
        <v>244</v>
      </c>
      <c r="AQ23" s="73"/>
      <c r="AR23" s="73" t="s">
        <v>246</v>
      </c>
      <c r="AS23" s="73" t="s">
        <v>247</v>
      </c>
      <c r="AT23" s="74" t="s">
        <v>248</v>
      </c>
      <c r="AU23" s="74" t="s">
        <v>249</v>
      </c>
    </row>
    <row r="24" spans="1:53">
      <c r="A24" s="70" t="s">
        <v>2</v>
      </c>
      <c r="B24" s="70" t="s">
        <v>204</v>
      </c>
      <c r="C24" s="73" t="s">
        <v>217</v>
      </c>
      <c r="G24" t="s">
        <v>252</v>
      </c>
      <c r="I24">
        <f>AVERAGE(I4:I22)</f>
        <v>9.6908561557999991E-3</v>
      </c>
      <c r="J24">
        <f t="shared" ref="J24:AU24" si="9">AVERAGE(J2:J22)</f>
        <v>2.5415178273238099E-2</v>
      </c>
      <c r="K24">
        <f t="shared" si="9"/>
        <v>3.1758046871750004E-2</v>
      </c>
      <c r="L24">
        <f t="shared" si="9"/>
        <v>5.3832149779333323E-2</v>
      </c>
      <c r="N24">
        <f>AVERAGE(N4:N22)</f>
        <v>28.648862112</v>
      </c>
      <c r="O24">
        <f t="shared" si="9"/>
        <v>34.106967133809526</v>
      </c>
      <c r="P24">
        <f t="shared" si="9"/>
        <v>30.727294014375001</v>
      </c>
      <c r="Q24">
        <f t="shared" si="9"/>
        <v>46.576694350476181</v>
      </c>
      <c r="S24">
        <f>AVERAGE(S4:S22)</f>
        <v>51.48523284800001</v>
      </c>
      <c r="T24">
        <f t="shared" si="9"/>
        <v>69.496144571428573</v>
      </c>
      <c r="U24">
        <f t="shared" si="9"/>
        <v>65.168682924999999</v>
      </c>
      <c r="V24">
        <f t="shared" si="9"/>
        <v>85.123775640476168</v>
      </c>
      <c r="X24">
        <f>AVERAGE(X4:X22)</f>
        <v>3.6491715874000006</v>
      </c>
      <c r="Y24">
        <f t="shared" si="9"/>
        <v>3.7459393868095239</v>
      </c>
      <c r="Z24">
        <f t="shared" si="9"/>
        <v>3.5969312205624995</v>
      </c>
      <c r="AA24">
        <f t="shared" si="9"/>
        <v>5.146467957714286</v>
      </c>
      <c r="AC24">
        <f>AVERAGE(AC4:AC22)</f>
        <v>5.4849199942000002</v>
      </c>
      <c r="AD24">
        <f t="shared" si="9"/>
        <v>5.441672811428572</v>
      </c>
      <c r="AE24">
        <f t="shared" si="9"/>
        <v>5.1713624518125005</v>
      </c>
      <c r="AF24">
        <f t="shared" si="9"/>
        <v>6.5815747332857155</v>
      </c>
      <c r="AH24">
        <f>AVERAGE(AH4:AH22)</f>
        <v>4.5990471652</v>
      </c>
      <c r="AI24">
        <f t="shared" si="9"/>
        <v>4.1578057097142862</v>
      </c>
      <c r="AJ24">
        <f t="shared" si="9"/>
        <v>4.1697872283750002</v>
      </c>
      <c r="AK24">
        <f t="shared" si="9"/>
        <v>4.4859628710476187</v>
      </c>
      <c r="AM24">
        <f>AVERAGE(AM4:AM22)</f>
        <v>0.84097246420000005</v>
      </c>
      <c r="AN24">
        <f t="shared" si="9"/>
        <v>0.94520689280952386</v>
      </c>
      <c r="AO24">
        <f t="shared" si="9"/>
        <v>0.58205543662499992</v>
      </c>
      <c r="AP24">
        <f t="shared" si="9"/>
        <v>0.69499002395238085</v>
      </c>
      <c r="AR24">
        <f>AVERAGE(AR4:AR22)</f>
        <v>8.4715431000000008E-2</v>
      </c>
      <c r="AS24">
        <f t="shared" si="9"/>
        <v>0.10024069119047621</v>
      </c>
      <c r="AT24">
        <f t="shared" si="9"/>
        <v>8.5955117562500016E-2</v>
      </c>
      <c r="AU24">
        <f t="shared" si="9"/>
        <v>0.13395719152380953</v>
      </c>
    </row>
    <row r="25" spans="1:53">
      <c r="A25" t="s">
        <v>60</v>
      </c>
      <c r="B25" t="s">
        <v>41</v>
      </c>
      <c r="C25">
        <v>68.153361820000001</v>
      </c>
    </row>
    <row r="26" spans="1:53">
      <c r="B26" t="s">
        <v>25</v>
      </c>
      <c r="C26">
        <v>51.299647149999998</v>
      </c>
      <c r="P26" s="70" t="s">
        <v>2</v>
      </c>
      <c r="Q26" s="70" t="s">
        <v>204</v>
      </c>
      <c r="R26" s="70"/>
      <c r="S26" s="72" t="s">
        <v>216</v>
      </c>
      <c r="T26" s="73" t="s">
        <v>217</v>
      </c>
      <c r="U26" s="73" t="s">
        <v>218</v>
      </c>
      <c r="V26" s="73" t="s">
        <v>219</v>
      </c>
      <c r="W26" s="76"/>
      <c r="X26" s="70" t="s">
        <v>2</v>
      </c>
      <c r="Y26" s="70" t="s">
        <v>204</v>
      </c>
      <c r="Z26" s="73" t="s">
        <v>220</v>
      </c>
    </row>
    <row r="27" spans="1:53">
      <c r="A27" t="s">
        <v>251</v>
      </c>
      <c r="B27" t="s">
        <v>41</v>
      </c>
      <c r="C27">
        <v>41.994903000000001</v>
      </c>
      <c r="P27" t="s">
        <v>60</v>
      </c>
      <c r="Q27" t="s">
        <v>41</v>
      </c>
      <c r="T27">
        <v>68.153361820000001</v>
      </c>
      <c r="U27">
        <v>41.924425450000001</v>
      </c>
      <c r="V27">
        <v>41.562684279999999</v>
      </c>
      <c r="X27" t="s">
        <v>60</v>
      </c>
      <c r="Y27" t="s">
        <v>41</v>
      </c>
      <c r="Z27">
        <f>AVERAGE(V27:Y27)</f>
        <v>41.562684279999999</v>
      </c>
    </row>
    <row r="28" spans="1:53">
      <c r="B28" t="s">
        <v>25</v>
      </c>
      <c r="C28">
        <v>24.27447124</v>
      </c>
      <c r="Q28" t="s">
        <v>25</v>
      </c>
      <c r="T28">
        <v>51.299647149999998</v>
      </c>
      <c r="U28">
        <v>29.664775339999998</v>
      </c>
      <c r="V28">
        <v>51.688401050000003</v>
      </c>
      <c r="Y28" t="s">
        <v>25</v>
      </c>
      <c r="Z28">
        <f t="shared" ref="Z28:Z47" si="10">AVERAGE(V28:Y28)</f>
        <v>51.688401050000003</v>
      </c>
    </row>
    <row r="29" spans="1:53">
      <c r="B29" t="s">
        <v>29</v>
      </c>
      <c r="C29">
        <v>28.573764740000001</v>
      </c>
      <c r="P29" t="s">
        <v>251</v>
      </c>
      <c r="Q29" t="s">
        <v>41</v>
      </c>
      <c r="S29">
        <v>37.646353859999998</v>
      </c>
      <c r="T29">
        <v>41.994903000000001</v>
      </c>
      <c r="U29">
        <v>40.336547930000002</v>
      </c>
      <c r="V29">
        <v>64.766475760000006</v>
      </c>
      <c r="X29" t="s">
        <v>251</v>
      </c>
      <c r="Y29" t="s">
        <v>41</v>
      </c>
      <c r="Z29">
        <f t="shared" si="10"/>
        <v>64.766475760000006</v>
      </c>
    </row>
    <row r="30" spans="1:53">
      <c r="B30" t="s">
        <v>54</v>
      </c>
      <c r="C30">
        <v>21.443473260000001</v>
      </c>
      <c r="Q30" t="s">
        <v>25</v>
      </c>
      <c r="S30">
        <v>36.608021729999997</v>
      </c>
      <c r="T30">
        <v>24.27447124</v>
      </c>
      <c r="U30">
        <v>52.3434381</v>
      </c>
      <c r="V30">
        <v>44.854120299999998</v>
      </c>
      <c r="Y30" t="s">
        <v>25</v>
      </c>
      <c r="Z30">
        <f t="shared" si="10"/>
        <v>44.854120299999998</v>
      </c>
    </row>
    <row r="31" spans="1:53">
      <c r="B31" t="s">
        <v>14</v>
      </c>
      <c r="C31">
        <v>35.79054635</v>
      </c>
      <c r="Q31" t="s">
        <v>29</v>
      </c>
      <c r="S31">
        <v>26.081309430000001</v>
      </c>
      <c r="T31">
        <v>28.573764740000001</v>
      </c>
      <c r="U31">
        <v>32.947317480000002</v>
      </c>
      <c r="V31">
        <v>38.613784600000002</v>
      </c>
      <c r="Y31" t="s">
        <v>29</v>
      </c>
      <c r="Z31">
        <f t="shared" si="10"/>
        <v>38.613784600000002</v>
      </c>
    </row>
    <row r="32" spans="1:53">
      <c r="A32" t="s">
        <v>48</v>
      </c>
      <c r="B32" t="s">
        <v>25</v>
      </c>
      <c r="C32">
        <v>37.992474080000001</v>
      </c>
      <c r="Q32" t="s">
        <v>54</v>
      </c>
      <c r="S32">
        <v>16.456519400000001</v>
      </c>
      <c r="T32">
        <v>21.443473260000001</v>
      </c>
      <c r="U32">
        <v>22.771117100000001</v>
      </c>
      <c r="V32">
        <v>36.648726160000002</v>
      </c>
      <c r="Y32" t="s">
        <v>54</v>
      </c>
      <c r="Z32">
        <f t="shared" si="10"/>
        <v>36.648726160000002</v>
      </c>
    </row>
    <row r="33" spans="1:26">
      <c r="B33" t="s">
        <v>29</v>
      </c>
      <c r="C33">
        <v>66.125796249999993</v>
      </c>
      <c r="Q33" t="s">
        <v>14</v>
      </c>
      <c r="S33">
        <v>26.452106140000001</v>
      </c>
      <c r="T33">
        <v>35.79054635</v>
      </c>
      <c r="U33">
        <v>40.114345929999999</v>
      </c>
      <c r="V33">
        <v>49.628007500000002</v>
      </c>
      <c r="Y33" t="s">
        <v>14</v>
      </c>
      <c r="Z33">
        <f t="shared" si="10"/>
        <v>49.628007500000002</v>
      </c>
    </row>
    <row r="34" spans="1:26">
      <c r="B34" t="s">
        <v>54</v>
      </c>
      <c r="C34">
        <v>55.667777280000003</v>
      </c>
      <c r="P34" t="s">
        <v>48</v>
      </c>
      <c r="Q34" t="s">
        <v>25</v>
      </c>
      <c r="T34">
        <v>37.992474080000001</v>
      </c>
      <c r="U34">
        <v>45.569834460000003</v>
      </c>
      <c r="V34">
        <v>55.194431340000001</v>
      </c>
      <c r="X34" t="s">
        <v>48</v>
      </c>
      <c r="Y34" t="s">
        <v>25</v>
      </c>
      <c r="Z34">
        <f t="shared" si="10"/>
        <v>55.194431340000001</v>
      </c>
    </row>
    <row r="35" spans="1:26">
      <c r="B35" t="s">
        <v>14</v>
      </c>
      <c r="C35">
        <v>47.664532629999997</v>
      </c>
      <c r="Q35" t="s">
        <v>29</v>
      </c>
      <c r="T35">
        <v>66.125796249999993</v>
      </c>
      <c r="U35">
        <v>44.18551652</v>
      </c>
      <c r="V35">
        <v>51.747148989999999</v>
      </c>
      <c r="Y35" t="s">
        <v>29</v>
      </c>
      <c r="Z35">
        <f t="shared" si="10"/>
        <v>51.747148989999999</v>
      </c>
    </row>
    <row r="36" spans="1:26">
      <c r="A36" t="s">
        <v>89</v>
      </c>
      <c r="B36" t="s">
        <v>41</v>
      </c>
      <c r="C36">
        <v>12.094366689999999</v>
      </c>
      <c r="Q36" t="s">
        <v>54</v>
      </c>
      <c r="T36">
        <v>55.667777280000003</v>
      </c>
      <c r="U36">
        <v>37.212373130000003</v>
      </c>
      <c r="V36">
        <v>40.768365279999998</v>
      </c>
      <c r="Y36" t="s">
        <v>54</v>
      </c>
      <c r="Z36">
        <f t="shared" si="10"/>
        <v>40.768365279999998</v>
      </c>
    </row>
    <row r="37" spans="1:26">
      <c r="B37" t="s">
        <v>25</v>
      </c>
      <c r="C37">
        <v>15.238926960000001</v>
      </c>
      <c r="Q37" t="s">
        <v>14</v>
      </c>
      <c r="T37">
        <v>47.664532629999997</v>
      </c>
      <c r="U37">
        <v>41.179077200000002</v>
      </c>
      <c r="V37">
        <v>62.09583757</v>
      </c>
      <c r="Y37" t="s">
        <v>14</v>
      </c>
      <c r="Z37">
        <f t="shared" si="10"/>
        <v>62.09583757</v>
      </c>
    </row>
    <row r="38" spans="1:26">
      <c r="B38" t="s">
        <v>29</v>
      </c>
      <c r="C38">
        <v>16.028067270000001</v>
      </c>
      <c r="P38" t="s">
        <v>89</v>
      </c>
      <c r="Q38" t="s">
        <v>41</v>
      </c>
      <c r="T38">
        <v>12.094366689999999</v>
      </c>
      <c r="U38">
        <v>11.5928322</v>
      </c>
      <c r="V38">
        <v>40.380428600000002</v>
      </c>
      <c r="X38" t="s">
        <v>89</v>
      </c>
      <c r="Y38" t="s">
        <v>41</v>
      </c>
      <c r="Z38">
        <f t="shared" si="10"/>
        <v>40.380428600000002</v>
      </c>
    </row>
    <row r="39" spans="1:26">
      <c r="B39" t="s">
        <v>54</v>
      </c>
      <c r="C39">
        <v>20.20394958</v>
      </c>
      <c r="Q39" t="s">
        <v>25</v>
      </c>
      <c r="T39">
        <v>15.238926960000001</v>
      </c>
      <c r="U39">
        <v>10.16687142</v>
      </c>
      <c r="V39">
        <v>37.799648210000001</v>
      </c>
      <c r="Y39" t="s">
        <v>25</v>
      </c>
      <c r="Z39">
        <f t="shared" si="10"/>
        <v>37.799648210000001</v>
      </c>
    </row>
    <row r="40" spans="1:26">
      <c r="B40" t="s">
        <v>14</v>
      </c>
      <c r="C40">
        <v>13.4324615</v>
      </c>
      <c r="Q40" t="s">
        <v>29</v>
      </c>
      <c r="T40">
        <v>16.028067270000001</v>
      </c>
      <c r="U40">
        <v>13.429108169999999</v>
      </c>
      <c r="V40">
        <v>52.911115109999997</v>
      </c>
      <c r="Y40" t="s">
        <v>29</v>
      </c>
      <c r="Z40">
        <f t="shared" si="10"/>
        <v>52.911115109999997</v>
      </c>
    </row>
    <row r="41" spans="1:26">
      <c r="A41" t="s">
        <v>81</v>
      </c>
      <c r="B41" t="s">
        <v>41</v>
      </c>
      <c r="C41">
        <v>13.142950069999999</v>
      </c>
      <c r="Q41" t="s">
        <v>54</v>
      </c>
      <c r="T41">
        <v>20.20394958</v>
      </c>
      <c r="U41">
        <v>10.98537653</v>
      </c>
      <c r="V41">
        <v>39.959942839999997</v>
      </c>
      <c r="Y41" t="s">
        <v>54</v>
      </c>
      <c r="Z41">
        <f t="shared" si="10"/>
        <v>39.959942839999997</v>
      </c>
    </row>
    <row r="42" spans="1:26">
      <c r="B42" t="s">
        <v>25</v>
      </c>
      <c r="C42">
        <v>30.481215429999999</v>
      </c>
      <c r="Q42" t="s">
        <v>14</v>
      </c>
      <c r="T42">
        <v>13.4324615</v>
      </c>
      <c r="U42">
        <v>17.213747269999999</v>
      </c>
      <c r="V42">
        <v>38.991860099999997</v>
      </c>
      <c r="Y42" t="s">
        <v>14</v>
      </c>
      <c r="Z42">
        <f t="shared" si="10"/>
        <v>38.991860099999997</v>
      </c>
    </row>
    <row r="43" spans="1:26">
      <c r="B43" t="s">
        <v>29</v>
      </c>
      <c r="C43">
        <v>69.54555877</v>
      </c>
      <c r="P43" t="s">
        <v>81</v>
      </c>
      <c r="Q43" t="s">
        <v>41</v>
      </c>
      <c r="T43">
        <v>13.142950069999999</v>
      </c>
      <c r="V43">
        <v>48.344929530000002</v>
      </c>
      <c r="X43" t="s">
        <v>81</v>
      </c>
      <c r="Y43" t="s">
        <v>41</v>
      </c>
      <c r="Z43">
        <f t="shared" si="10"/>
        <v>48.344929530000002</v>
      </c>
    </row>
    <row r="44" spans="1:26">
      <c r="B44" t="s">
        <v>54</v>
      </c>
      <c r="C44">
        <v>34.626379120000003</v>
      </c>
      <c r="Q44" t="s">
        <v>25</v>
      </c>
      <c r="T44">
        <v>30.481215429999999</v>
      </c>
      <c r="V44">
        <v>58.551197430000002</v>
      </c>
      <c r="Y44" t="s">
        <v>25</v>
      </c>
      <c r="Z44">
        <f t="shared" si="10"/>
        <v>58.551197430000002</v>
      </c>
    </row>
    <row r="45" spans="1:26">
      <c r="B45" t="s">
        <v>14</v>
      </c>
      <c r="C45">
        <v>12.47168662</v>
      </c>
      <c r="Q45" t="s">
        <v>29</v>
      </c>
      <c r="T45">
        <v>69.54555877</v>
      </c>
      <c r="V45">
        <v>44.246923410000001</v>
      </c>
      <c r="Y45" t="s">
        <v>29</v>
      </c>
      <c r="Z45">
        <f t="shared" si="10"/>
        <v>44.246923410000001</v>
      </c>
    </row>
    <row r="46" spans="1:26">
      <c r="Q46" t="s">
        <v>54</v>
      </c>
      <c r="T46">
        <v>34.626379120000003</v>
      </c>
      <c r="V46">
        <v>51.405622839999999</v>
      </c>
      <c r="Y46" t="s">
        <v>54</v>
      </c>
      <c r="Z46">
        <f t="shared" si="10"/>
        <v>51.405622839999999</v>
      </c>
    </row>
    <row r="47" spans="1:26">
      <c r="A47" s="70" t="s">
        <v>2</v>
      </c>
      <c r="B47" s="70" t="s">
        <v>204</v>
      </c>
      <c r="C47" s="73" t="s">
        <v>242</v>
      </c>
      <c r="E47" s="70" t="s">
        <v>2</v>
      </c>
      <c r="F47" s="70" t="s">
        <v>204</v>
      </c>
      <c r="G47" s="73" t="s">
        <v>241</v>
      </c>
      <c r="H47" s="73" t="s">
        <v>242</v>
      </c>
      <c r="I47" s="73" t="s">
        <v>243</v>
      </c>
      <c r="J47" s="73" t="s">
        <v>244</v>
      </c>
      <c r="L47" s="70" t="s">
        <v>2</v>
      </c>
      <c r="M47" s="70" t="s">
        <v>204</v>
      </c>
      <c r="N47" s="73" t="s">
        <v>245</v>
      </c>
      <c r="Q47" t="s">
        <v>14</v>
      </c>
      <c r="T47">
        <v>12.47168662</v>
      </c>
      <c r="V47">
        <v>27.950930459999999</v>
      </c>
      <c r="Y47" t="s">
        <v>14</v>
      </c>
      <c r="Z47">
        <f t="shared" si="10"/>
        <v>27.950930459999999</v>
      </c>
    </row>
    <row r="48" spans="1:26">
      <c r="A48" t="s">
        <v>60</v>
      </c>
      <c r="B48" t="s">
        <v>41</v>
      </c>
      <c r="C48">
        <v>0.29053475899999998</v>
      </c>
      <c r="E48" t="s">
        <v>60</v>
      </c>
      <c r="F48" t="s">
        <v>41</v>
      </c>
      <c r="H48">
        <v>0.29053475899999998</v>
      </c>
      <c r="I48">
        <v>3.5462618000000001E-2</v>
      </c>
      <c r="J48">
        <v>8.1143529999999995E-3</v>
      </c>
      <c r="L48" t="s">
        <v>60</v>
      </c>
      <c r="M48" t="s">
        <v>41</v>
      </c>
      <c r="N48">
        <f>AVERAGE(J48:M48)</f>
        <v>8.1143529999999995E-3</v>
      </c>
    </row>
    <row r="49" spans="1:14">
      <c r="B49" t="s">
        <v>25</v>
      </c>
      <c r="C49">
        <v>9.8837250000000001E-2</v>
      </c>
      <c r="F49" t="s">
        <v>25</v>
      </c>
      <c r="H49">
        <v>9.8837250000000001E-2</v>
      </c>
      <c r="I49">
        <v>0.112101086</v>
      </c>
      <c r="J49">
        <v>0.10302009099999999</v>
      </c>
      <c r="M49" t="s">
        <v>25</v>
      </c>
      <c r="N49">
        <f t="shared" ref="N49:N68" si="11">AVERAGE(J49:M49)</f>
        <v>0.10302009099999999</v>
      </c>
    </row>
    <row r="50" spans="1:14">
      <c r="A50" t="s">
        <v>251</v>
      </c>
      <c r="B50" t="s">
        <v>41</v>
      </c>
      <c r="C50">
        <v>0.47404075099999998</v>
      </c>
      <c r="E50" t="s">
        <v>251</v>
      </c>
      <c r="F50" t="s">
        <v>41</v>
      </c>
      <c r="G50">
        <v>0.73150636899999999</v>
      </c>
      <c r="H50">
        <v>0.47404075099999998</v>
      </c>
      <c r="I50">
        <v>0.47533773899999998</v>
      </c>
      <c r="J50">
        <v>0.32118651999999998</v>
      </c>
      <c r="L50" t="s">
        <v>251</v>
      </c>
      <c r="M50" t="s">
        <v>41</v>
      </c>
      <c r="N50">
        <f t="shared" si="11"/>
        <v>0.32118651999999998</v>
      </c>
    </row>
    <row r="51" spans="1:14">
      <c r="B51" t="s">
        <v>25</v>
      </c>
      <c r="C51">
        <v>1.412216718</v>
      </c>
      <c r="F51" t="s">
        <v>25</v>
      </c>
      <c r="G51">
        <v>0.99897639299999996</v>
      </c>
      <c r="H51">
        <v>1.412216718</v>
      </c>
      <c r="I51">
        <v>1.168779349</v>
      </c>
      <c r="J51">
        <v>1.0725199830000001</v>
      </c>
      <c r="M51" t="s">
        <v>25</v>
      </c>
      <c r="N51">
        <f t="shared" si="11"/>
        <v>1.0725199830000001</v>
      </c>
    </row>
    <row r="52" spans="1:14">
      <c r="B52" t="s">
        <v>29</v>
      </c>
      <c r="C52">
        <v>1.0305084339999999</v>
      </c>
      <c r="F52" t="s">
        <v>29</v>
      </c>
      <c r="G52">
        <v>0.379215313</v>
      </c>
      <c r="H52">
        <v>1.0305084339999999</v>
      </c>
      <c r="I52">
        <v>0.77636414600000003</v>
      </c>
      <c r="J52">
        <v>0.683249357</v>
      </c>
      <c r="M52" t="s">
        <v>29</v>
      </c>
      <c r="N52">
        <f t="shared" si="11"/>
        <v>0.683249357</v>
      </c>
    </row>
    <row r="53" spans="1:14">
      <c r="B53" t="s">
        <v>54</v>
      </c>
      <c r="C53">
        <v>0.74638589700000002</v>
      </c>
      <c r="F53" t="s">
        <v>54</v>
      </c>
      <c r="G53">
        <v>0.463379239</v>
      </c>
      <c r="H53">
        <v>0.74638589700000002</v>
      </c>
      <c r="I53">
        <v>0.57752999900000002</v>
      </c>
      <c r="J53">
        <v>0.28294699699999998</v>
      </c>
      <c r="M53" t="s">
        <v>54</v>
      </c>
      <c r="N53">
        <f t="shared" si="11"/>
        <v>0.28294699699999998</v>
      </c>
    </row>
    <row r="54" spans="1:14">
      <c r="B54" t="s">
        <v>14</v>
      </c>
      <c r="C54">
        <v>2.0446984580000001</v>
      </c>
      <c r="F54" t="s">
        <v>14</v>
      </c>
      <c r="G54">
        <v>1.631785007</v>
      </c>
      <c r="H54">
        <v>2.0446984580000001</v>
      </c>
      <c r="I54">
        <v>1.1807190279999999</v>
      </c>
      <c r="J54">
        <v>0.74627777200000001</v>
      </c>
      <c r="M54" t="s">
        <v>14</v>
      </c>
      <c r="N54">
        <f t="shared" si="11"/>
        <v>0.74627777200000001</v>
      </c>
    </row>
    <row r="55" spans="1:14">
      <c r="A55" t="s">
        <v>48</v>
      </c>
      <c r="B55" t="s">
        <v>25</v>
      </c>
      <c r="C55">
        <v>8.3092603000000001E-2</v>
      </c>
      <c r="E55" t="s">
        <v>48</v>
      </c>
      <c r="F55" t="s">
        <v>25</v>
      </c>
      <c r="H55">
        <v>8.3092603000000001E-2</v>
      </c>
      <c r="I55">
        <v>8.3105081999999997E-2</v>
      </c>
      <c r="J55">
        <v>0.119894406</v>
      </c>
      <c r="L55" t="s">
        <v>48</v>
      </c>
      <c r="M55" t="s">
        <v>25</v>
      </c>
      <c r="N55">
        <f t="shared" si="11"/>
        <v>0.119894406</v>
      </c>
    </row>
    <row r="56" spans="1:14">
      <c r="B56" t="s">
        <v>29</v>
      </c>
      <c r="C56">
        <v>0.116303168</v>
      </c>
      <c r="F56" t="s">
        <v>29</v>
      </c>
      <c r="H56">
        <v>0.116303168</v>
      </c>
      <c r="I56">
        <v>0.121376531</v>
      </c>
      <c r="J56">
        <v>0.19142454</v>
      </c>
      <c r="M56" t="s">
        <v>29</v>
      </c>
      <c r="N56">
        <f t="shared" si="11"/>
        <v>0.19142454</v>
      </c>
    </row>
    <row r="57" spans="1:14">
      <c r="B57" t="s">
        <v>54</v>
      </c>
      <c r="C57">
        <v>1.4704346070000001</v>
      </c>
      <c r="F57" t="s">
        <v>54</v>
      </c>
      <c r="H57">
        <v>1.4704346070000001</v>
      </c>
      <c r="I57">
        <v>0.89980805799999997</v>
      </c>
      <c r="J57">
        <v>1.06522454</v>
      </c>
      <c r="M57" t="s">
        <v>54</v>
      </c>
      <c r="N57">
        <f t="shared" si="11"/>
        <v>1.06522454</v>
      </c>
    </row>
    <row r="58" spans="1:14">
      <c r="B58" t="s">
        <v>14</v>
      </c>
      <c r="C58">
        <v>1.544021359</v>
      </c>
      <c r="F58" t="s">
        <v>14</v>
      </c>
      <c r="H58">
        <v>1.544021359</v>
      </c>
      <c r="I58">
        <v>0.75429622200000002</v>
      </c>
      <c r="J58">
        <v>0.482524077</v>
      </c>
      <c r="M58" t="s">
        <v>14</v>
      </c>
      <c r="N58">
        <f t="shared" si="11"/>
        <v>0.482524077</v>
      </c>
    </row>
    <row r="59" spans="1:14">
      <c r="A59" t="s">
        <v>89</v>
      </c>
      <c r="B59" t="s">
        <v>41</v>
      </c>
      <c r="C59">
        <v>1.2072345579999999</v>
      </c>
      <c r="E59" t="s">
        <v>89</v>
      </c>
      <c r="F59" t="s">
        <v>41</v>
      </c>
      <c r="H59">
        <v>1.2072345579999999</v>
      </c>
      <c r="I59">
        <v>0.73070735200000003</v>
      </c>
      <c r="J59">
        <v>1.032648668</v>
      </c>
      <c r="L59" t="s">
        <v>89</v>
      </c>
      <c r="M59" t="s">
        <v>41</v>
      </c>
      <c r="N59">
        <f t="shared" si="11"/>
        <v>1.032648668</v>
      </c>
    </row>
    <row r="60" spans="1:14">
      <c r="B60" t="s">
        <v>25</v>
      </c>
      <c r="C60">
        <v>1.470941711</v>
      </c>
      <c r="F60" t="s">
        <v>25</v>
      </c>
      <c r="H60">
        <v>1.470941711</v>
      </c>
      <c r="I60">
        <v>0.28419664500000003</v>
      </c>
      <c r="J60">
        <v>0.76104468700000005</v>
      </c>
      <c r="M60" t="s">
        <v>25</v>
      </c>
      <c r="N60">
        <f t="shared" si="11"/>
        <v>0.76104468700000005</v>
      </c>
    </row>
    <row r="61" spans="1:14">
      <c r="B61" t="s">
        <v>29</v>
      </c>
      <c r="C61">
        <v>1.1437171420000001</v>
      </c>
      <c r="F61" t="s">
        <v>29</v>
      </c>
      <c r="H61">
        <v>1.1437171420000001</v>
      </c>
      <c r="I61">
        <v>0.41632955199999999</v>
      </c>
      <c r="J61">
        <v>1.4271720649999999</v>
      </c>
      <c r="M61" t="s">
        <v>29</v>
      </c>
      <c r="N61">
        <f t="shared" si="11"/>
        <v>1.4271720649999999</v>
      </c>
    </row>
    <row r="62" spans="1:14">
      <c r="B62" t="s">
        <v>54</v>
      </c>
      <c r="C62">
        <v>2.0720722989999998</v>
      </c>
      <c r="F62" t="s">
        <v>54</v>
      </c>
      <c r="H62">
        <v>2.0720722989999998</v>
      </c>
      <c r="I62">
        <v>1.0934653489999999</v>
      </c>
      <c r="J62">
        <v>0.75611198599999996</v>
      </c>
      <c r="M62" t="s">
        <v>54</v>
      </c>
      <c r="N62">
        <f t="shared" si="11"/>
        <v>0.75611198599999996</v>
      </c>
    </row>
    <row r="63" spans="1:14">
      <c r="B63" t="s">
        <v>14</v>
      </c>
      <c r="C63">
        <v>1.5346784259999999</v>
      </c>
      <c r="F63" t="s">
        <v>14</v>
      </c>
      <c r="H63">
        <v>1.5346784259999999</v>
      </c>
      <c r="I63">
        <v>0.60330823</v>
      </c>
      <c r="J63">
        <v>2.355818384</v>
      </c>
      <c r="M63" t="s">
        <v>14</v>
      </c>
      <c r="N63">
        <f t="shared" si="11"/>
        <v>2.355818384</v>
      </c>
    </row>
    <row r="64" spans="1:14">
      <c r="A64" t="s">
        <v>81</v>
      </c>
      <c r="B64" t="s">
        <v>41</v>
      </c>
      <c r="C64">
        <v>0.33740838299999998</v>
      </c>
      <c r="E64" t="s">
        <v>81</v>
      </c>
      <c r="F64" t="s">
        <v>41</v>
      </c>
      <c r="H64">
        <v>0.33740838299999998</v>
      </c>
      <c r="J64">
        <v>0.82265786200000002</v>
      </c>
      <c r="L64" t="s">
        <v>81</v>
      </c>
      <c r="M64" t="s">
        <v>41</v>
      </c>
      <c r="N64">
        <f t="shared" si="11"/>
        <v>0.82265786200000002</v>
      </c>
    </row>
    <row r="65" spans="1:14">
      <c r="B65" t="s">
        <v>25</v>
      </c>
      <c r="C65">
        <v>0.36592624099999999</v>
      </c>
      <c r="F65" t="s">
        <v>25</v>
      </c>
      <c r="H65">
        <v>0.36592624099999999</v>
      </c>
      <c r="J65">
        <v>0.19204058800000001</v>
      </c>
      <c r="M65" t="s">
        <v>25</v>
      </c>
      <c r="N65">
        <f t="shared" si="11"/>
        <v>0.19204058800000001</v>
      </c>
    </row>
    <row r="66" spans="1:14">
      <c r="B66" t="s">
        <v>29</v>
      </c>
      <c r="C66">
        <v>0.48459847299999997</v>
      </c>
      <c r="F66" t="s">
        <v>29</v>
      </c>
      <c r="H66">
        <v>0.48459847299999997</v>
      </c>
      <c r="J66">
        <v>5.0383783000000001E-2</v>
      </c>
      <c r="M66" t="s">
        <v>29</v>
      </c>
      <c r="N66">
        <f t="shared" si="11"/>
        <v>5.0383783000000001E-2</v>
      </c>
    </row>
    <row r="67" spans="1:14">
      <c r="B67" t="s">
        <v>54</v>
      </c>
      <c r="C67">
        <v>0.92006078999999996</v>
      </c>
      <c r="F67" t="s">
        <v>54</v>
      </c>
      <c r="H67">
        <v>0.92006078999999996</v>
      </c>
      <c r="J67">
        <v>0.89244043299999998</v>
      </c>
      <c r="M67" t="s">
        <v>54</v>
      </c>
      <c r="N67">
        <f t="shared" si="11"/>
        <v>0.89244043299999998</v>
      </c>
    </row>
    <row r="68" spans="1:14">
      <c r="B68" t="s">
        <v>14</v>
      </c>
      <c r="C68">
        <v>1.0016327220000001</v>
      </c>
      <c r="F68" t="s">
        <v>14</v>
      </c>
      <c r="H68">
        <v>1.0016327220000001</v>
      </c>
      <c r="J68">
        <v>1.228089411</v>
      </c>
      <c r="M68" t="s">
        <v>14</v>
      </c>
      <c r="N68">
        <f t="shared" si="11"/>
        <v>1.228089411</v>
      </c>
    </row>
    <row r="72" spans="1:14">
      <c r="A72" s="70" t="s">
        <v>2</v>
      </c>
      <c r="B72" s="70" t="s">
        <v>204</v>
      </c>
      <c r="C72" s="71" t="s">
        <v>211</v>
      </c>
      <c r="D72" s="72" t="s">
        <v>212</v>
      </c>
      <c r="E72" s="72" t="s">
        <v>213</v>
      </c>
      <c r="F72" s="72" t="s">
        <v>214</v>
      </c>
    </row>
    <row r="73" spans="1:14">
      <c r="A73" t="s">
        <v>60</v>
      </c>
      <c r="B73" t="s">
        <v>41</v>
      </c>
      <c r="D73">
        <v>2.93411453E-2</v>
      </c>
      <c r="E73">
        <v>3.804012977E-2</v>
      </c>
    </row>
    <row r="74" spans="1:14">
      <c r="B74" t="s">
        <v>25</v>
      </c>
      <c r="D74">
        <v>2.154675637E-2</v>
      </c>
      <c r="E74">
        <v>3.046966517E-2</v>
      </c>
      <c r="F74">
        <v>8.5641952329999993E-2</v>
      </c>
    </row>
    <row r="75" spans="1:14">
      <c r="A75" t="s">
        <v>251</v>
      </c>
      <c r="B75" t="s">
        <v>41</v>
      </c>
      <c r="C75">
        <v>3.7993051480000001E-3</v>
      </c>
      <c r="D75">
        <v>1.0666366740000001E-2</v>
      </c>
      <c r="E75">
        <v>1.3456148000000001E-2</v>
      </c>
      <c r="F75">
        <v>5.071990941E-2</v>
      </c>
    </row>
    <row r="76" spans="1:14">
      <c r="B76" t="s">
        <v>25</v>
      </c>
      <c r="C76">
        <v>1.271641529E-2</v>
      </c>
      <c r="D76">
        <v>4.6606713780000001E-3</v>
      </c>
      <c r="E76">
        <v>1.4638759810000001E-2</v>
      </c>
      <c r="F76">
        <v>2.1133752479999997E-2</v>
      </c>
    </row>
    <row r="77" spans="1:14">
      <c r="B77" t="s">
        <v>29</v>
      </c>
      <c r="C77">
        <v>1.228757571E-2</v>
      </c>
      <c r="D77">
        <v>2.526108774E-2</v>
      </c>
      <c r="E77">
        <v>1.652060705E-2</v>
      </c>
      <c r="F77">
        <v>1.1451569920000002E-2</v>
      </c>
    </row>
    <row r="78" spans="1:14">
      <c r="B78" t="s">
        <v>54</v>
      </c>
      <c r="C78">
        <v>1.4431025509999999E-2</v>
      </c>
      <c r="D78">
        <v>1.3360150559999999E-2</v>
      </c>
      <c r="E78">
        <v>2.9573827529999999E-2</v>
      </c>
      <c r="F78">
        <v>6.2700965910000003E-2</v>
      </c>
    </row>
    <row r="79" spans="1:14">
      <c r="B79" t="s">
        <v>14</v>
      </c>
      <c r="C79">
        <v>5.2199591209999997E-3</v>
      </c>
      <c r="D79">
        <v>1.2553758119999999E-2</v>
      </c>
      <c r="E79">
        <v>2.1430132180000002E-2</v>
      </c>
      <c r="F79">
        <v>2.894183522E-2</v>
      </c>
    </row>
    <row r="80" spans="1:14">
      <c r="A80" t="s">
        <v>48</v>
      </c>
      <c r="B80" t="s">
        <v>25</v>
      </c>
      <c r="D80">
        <v>2.9620495109999999E-2</v>
      </c>
      <c r="E80">
        <v>3.1748067249999998E-2</v>
      </c>
      <c r="F80">
        <v>4.2190678449999998E-2</v>
      </c>
    </row>
    <row r="81" spans="1:6">
      <c r="B81" t="s">
        <v>29</v>
      </c>
      <c r="D81">
        <v>1.7229745929999998E-2</v>
      </c>
      <c r="E81">
        <v>2.5746863200000001E-2</v>
      </c>
      <c r="F81">
        <v>3.9967116480000002E-2</v>
      </c>
    </row>
    <row r="82" spans="1:6">
      <c r="B82" t="s">
        <v>54</v>
      </c>
      <c r="D82">
        <v>3.0849462880000001E-2</v>
      </c>
      <c r="E82">
        <v>6.160707981E-2</v>
      </c>
      <c r="F82">
        <v>0.12701181189999999</v>
      </c>
    </row>
    <row r="83" spans="1:6">
      <c r="B83" t="s">
        <v>14</v>
      </c>
      <c r="D83">
        <v>2.6307917069999999E-2</v>
      </c>
      <c r="E83">
        <v>3.6899221320000002E-2</v>
      </c>
      <c r="F83">
        <v>7.6699795959999997E-2</v>
      </c>
    </row>
    <row r="84" spans="1:6">
      <c r="A84" t="s">
        <v>89</v>
      </c>
      <c r="B84" t="s">
        <v>41</v>
      </c>
      <c r="D84">
        <v>1.4563012829999999E-2</v>
      </c>
      <c r="E84">
        <v>6.3246002980000002E-3</v>
      </c>
      <c r="F84">
        <v>1.5762017070000002E-2</v>
      </c>
    </row>
    <row r="85" spans="1:6">
      <c r="B85" t="s">
        <v>25</v>
      </c>
      <c r="D85">
        <v>2.143342744E-2</v>
      </c>
      <c r="E85">
        <v>4.5357122429999994E-2</v>
      </c>
      <c r="F85">
        <v>2.310479941E-3</v>
      </c>
    </row>
    <row r="86" spans="1:6">
      <c r="B86" t="s">
        <v>29</v>
      </c>
      <c r="D86">
        <v>9.0559207629999999E-2</v>
      </c>
      <c r="E86">
        <v>4.4535497440000002E-2</v>
      </c>
      <c r="F86">
        <v>3.0094487329999999E-2</v>
      </c>
    </row>
    <row r="87" spans="1:6">
      <c r="B87" t="s">
        <v>54</v>
      </c>
      <c r="D87">
        <v>2.011271643E-2</v>
      </c>
      <c r="E87">
        <v>4.9711756039999999E-2</v>
      </c>
      <c r="F87">
        <v>3.806531279E-2</v>
      </c>
    </row>
    <row r="88" spans="1:6">
      <c r="B88" t="s">
        <v>14</v>
      </c>
      <c r="D88">
        <v>3.5194734840000005E-2</v>
      </c>
      <c r="E88">
        <v>4.2069272650000003E-2</v>
      </c>
      <c r="F88">
        <v>1.102155646E-2</v>
      </c>
    </row>
    <row r="89" spans="1:6">
      <c r="A89" t="s">
        <v>81</v>
      </c>
      <c r="B89" t="s">
        <v>41</v>
      </c>
      <c r="D89">
        <v>-3.2222224769999997E-3</v>
      </c>
      <c r="F89">
        <v>2.7868865840000003E-2</v>
      </c>
    </row>
    <row r="90" spans="1:6">
      <c r="B90" t="s">
        <v>25</v>
      </c>
      <c r="D90">
        <v>1.316208609E-2</v>
      </c>
      <c r="F90">
        <v>3.5736821919999995E-2</v>
      </c>
    </row>
    <row r="91" spans="1:6">
      <c r="B91" t="s">
        <v>29</v>
      </c>
      <c r="D91">
        <v>8.9317362339999998E-2</v>
      </c>
      <c r="F91">
        <v>3.3270446320000001E-2</v>
      </c>
    </row>
    <row r="92" spans="1:6">
      <c r="B92" t="s">
        <v>54</v>
      </c>
      <c r="D92">
        <v>2.2131225889999998E-2</v>
      </c>
      <c r="F92">
        <v>2.4074569879999997E-2</v>
      </c>
    </row>
    <row r="93" spans="1:6">
      <c r="B93" t="s">
        <v>14</v>
      </c>
      <c r="D93">
        <v>9.0696355270000004E-3</v>
      </c>
      <c r="F93">
        <v>8.1333876549999993E-3</v>
      </c>
    </row>
    <row r="96" spans="1:6">
      <c r="A96" s="70" t="s">
        <v>2</v>
      </c>
      <c r="B96" s="70" t="s">
        <v>204</v>
      </c>
      <c r="C96" s="73" t="s">
        <v>221</v>
      </c>
      <c r="D96" s="73" t="s">
        <v>222</v>
      </c>
      <c r="E96" s="73" t="s">
        <v>223</v>
      </c>
      <c r="F96" s="73" t="s">
        <v>224</v>
      </c>
    </row>
    <row r="97" spans="1:6">
      <c r="A97" t="s">
        <v>60</v>
      </c>
      <c r="B97" t="s">
        <v>41</v>
      </c>
      <c r="D97">
        <v>99.334038390000003</v>
      </c>
      <c r="E97">
        <v>78.790625989999995</v>
      </c>
      <c r="F97">
        <v>87.056435100000002</v>
      </c>
    </row>
    <row r="98" spans="1:6">
      <c r="B98" t="s">
        <v>25</v>
      </c>
      <c r="D98">
        <v>92.351705010000003</v>
      </c>
      <c r="E98">
        <v>88.638548499999999</v>
      </c>
      <c r="F98">
        <v>119.4641972</v>
      </c>
    </row>
    <row r="99" spans="1:6">
      <c r="A99" t="s">
        <v>251</v>
      </c>
      <c r="B99" t="s">
        <v>41</v>
      </c>
      <c r="C99">
        <v>57.306993730000002</v>
      </c>
      <c r="D99">
        <v>64.008899979999995</v>
      </c>
      <c r="E99">
        <v>61.075606919999998</v>
      </c>
      <c r="F99">
        <v>76.796420639999994</v>
      </c>
    </row>
    <row r="100" spans="1:6">
      <c r="B100" t="s">
        <v>25</v>
      </c>
      <c r="C100">
        <v>55.147461929999999</v>
      </c>
      <c r="D100">
        <v>65.098415369999998</v>
      </c>
      <c r="E100">
        <v>76.830420680000003</v>
      </c>
      <c r="F100">
        <v>78.891634940000003</v>
      </c>
    </row>
    <row r="101" spans="1:6">
      <c r="B101" t="s">
        <v>29</v>
      </c>
      <c r="C101">
        <v>47.317325349999997</v>
      </c>
      <c r="D101">
        <v>67.712529000000004</v>
      </c>
      <c r="E101">
        <v>61.182945269999998</v>
      </c>
      <c r="F101">
        <v>66.166746439999997</v>
      </c>
    </row>
    <row r="102" spans="1:6">
      <c r="B102" t="s">
        <v>54</v>
      </c>
      <c r="C102">
        <v>46.849634080000001</v>
      </c>
      <c r="D102">
        <v>59.827271209999999</v>
      </c>
      <c r="E102">
        <v>51.275616239999998</v>
      </c>
      <c r="F102">
        <v>64.022193439999995</v>
      </c>
    </row>
    <row r="103" spans="1:6">
      <c r="B103" t="s">
        <v>14</v>
      </c>
      <c r="C103">
        <v>50.804749149999999</v>
      </c>
      <c r="D103">
        <v>80.2312096</v>
      </c>
      <c r="E103">
        <v>104.31173889999999</v>
      </c>
      <c r="F103">
        <v>82.453146489999995</v>
      </c>
    </row>
    <row r="104" spans="1:6">
      <c r="A104" t="s">
        <v>48</v>
      </c>
      <c r="B104" t="s">
        <v>25</v>
      </c>
      <c r="D104">
        <v>67.247531670000001</v>
      </c>
      <c r="E104">
        <v>77.336137140000005</v>
      </c>
      <c r="F104">
        <v>75.125745370000004</v>
      </c>
    </row>
    <row r="105" spans="1:6">
      <c r="B105" t="s">
        <v>29</v>
      </c>
      <c r="D105">
        <v>102.3966499</v>
      </c>
      <c r="E105">
        <v>65.281795790000004</v>
      </c>
      <c r="F105">
        <v>61.484602729999999</v>
      </c>
    </row>
    <row r="106" spans="1:6">
      <c r="B106" t="s">
        <v>54</v>
      </c>
      <c r="D106">
        <v>61.367382339999999</v>
      </c>
      <c r="E106">
        <v>52.760154059999998</v>
      </c>
      <c r="F106">
        <v>66.626011610000006</v>
      </c>
    </row>
    <row r="107" spans="1:6">
      <c r="B107" t="s">
        <v>14</v>
      </c>
      <c r="D107">
        <v>86.866557459999996</v>
      </c>
      <c r="E107">
        <v>64.495283560000004</v>
      </c>
      <c r="F107">
        <v>86.918591480000003</v>
      </c>
    </row>
    <row r="108" spans="1:6">
      <c r="A108" t="s">
        <v>89</v>
      </c>
      <c r="B108" t="s">
        <v>41</v>
      </c>
      <c r="D108">
        <v>60.499912479999999</v>
      </c>
      <c r="E108">
        <v>54.494442669999998</v>
      </c>
      <c r="F108">
        <v>120.640809</v>
      </c>
    </row>
    <row r="109" spans="1:6">
      <c r="B109" t="s">
        <v>25</v>
      </c>
      <c r="D109">
        <v>65.334925699999999</v>
      </c>
      <c r="E109">
        <v>45.432327790000002</v>
      </c>
      <c r="F109">
        <v>113.5710595</v>
      </c>
    </row>
    <row r="110" spans="1:6">
      <c r="B110" t="s">
        <v>29</v>
      </c>
      <c r="D110">
        <v>71.783436899999998</v>
      </c>
      <c r="E110">
        <v>49.293597730000002</v>
      </c>
      <c r="F110">
        <v>135.4559855</v>
      </c>
    </row>
    <row r="111" spans="1:6">
      <c r="B111" t="s">
        <v>54</v>
      </c>
      <c r="D111">
        <v>94.230159749999999</v>
      </c>
      <c r="E111">
        <v>55.357102240000003</v>
      </c>
      <c r="F111">
        <v>98.098136339999996</v>
      </c>
    </row>
    <row r="112" spans="1:6">
      <c r="B112" t="s">
        <v>14</v>
      </c>
      <c r="D112">
        <v>42.219465409999998</v>
      </c>
      <c r="E112">
        <v>56.14258332</v>
      </c>
      <c r="F112">
        <v>111.96023750000001</v>
      </c>
    </row>
    <row r="113" spans="1:6">
      <c r="A113" t="s">
        <v>81</v>
      </c>
      <c r="B113" t="s">
        <v>41</v>
      </c>
      <c r="D113">
        <v>20.54591958</v>
      </c>
      <c r="F113">
        <v>60.666236390000002</v>
      </c>
    </row>
    <row r="114" spans="1:6">
      <c r="B114" t="s">
        <v>25</v>
      </c>
      <c r="D114">
        <v>63.470747529999997</v>
      </c>
      <c r="F114">
        <v>76.367146809999994</v>
      </c>
    </row>
    <row r="115" spans="1:6">
      <c r="B115" t="s">
        <v>29</v>
      </c>
      <c r="D115">
        <v>89.437190869999995</v>
      </c>
      <c r="F115">
        <v>66.017093430000003</v>
      </c>
    </row>
    <row r="116" spans="1:6">
      <c r="B116" t="s">
        <v>54</v>
      </c>
      <c r="D116">
        <v>64.102423090000002</v>
      </c>
      <c r="F116">
        <v>75.800045969999999</v>
      </c>
    </row>
    <row r="117" spans="1:6">
      <c r="B117" t="s">
        <v>14</v>
      </c>
      <c r="D117">
        <v>41.352664760000003</v>
      </c>
      <c r="F117">
        <v>64.016812569999999</v>
      </c>
    </row>
    <row r="120" spans="1:6">
      <c r="A120" s="70" t="s">
        <v>2</v>
      </c>
      <c r="B120" s="70" t="s">
        <v>204</v>
      </c>
      <c r="C120" s="73" t="s">
        <v>226</v>
      </c>
      <c r="D120" s="74" t="s">
        <v>227</v>
      </c>
      <c r="E120" s="74" t="s">
        <v>228</v>
      </c>
      <c r="F120" s="74" t="s">
        <v>229</v>
      </c>
    </row>
    <row r="121" spans="1:6">
      <c r="A121" t="s">
        <v>60</v>
      </c>
      <c r="B121" t="s">
        <v>41</v>
      </c>
      <c r="D121">
        <v>6.0291551999999999</v>
      </c>
      <c r="E121">
        <v>3.561944306</v>
      </c>
      <c r="F121">
        <v>3.5943436470000001</v>
      </c>
    </row>
    <row r="122" spans="1:6">
      <c r="B122" t="s">
        <v>25</v>
      </c>
      <c r="D122">
        <v>4.452846203</v>
      </c>
      <c r="E122">
        <v>3.3416699169999999</v>
      </c>
      <c r="F122">
        <v>4.2342407700000004</v>
      </c>
    </row>
    <row r="123" spans="1:6">
      <c r="A123" t="s">
        <v>251</v>
      </c>
      <c r="B123" t="s">
        <v>41</v>
      </c>
      <c r="C123">
        <v>4.2737246750000004</v>
      </c>
      <c r="D123">
        <v>3.4773979320000001</v>
      </c>
      <c r="E123">
        <v>4.2305264669999998</v>
      </c>
      <c r="F123">
        <v>6.7732147730000003</v>
      </c>
    </row>
    <row r="124" spans="1:6">
      <c r="B124" t="s">
        <v>25</v>
      </c>
      <c r="C124">
        <v>4.8037461830000003</v>
      </c>
      <c r="D124">
        <v>3.286832371</v>
      </c>
      <c r="E124">
        <v>6.2452702960000002</v>
      </c>
      <c r="F124">
        <v>4.9208389730000004</v>
      </c>
    </row>
    <row r="125" spans="1:6">
      <c r="B125" t="s">
        <v>29</v>
      </c>
      <c r="C125">
        <v>3.856677978</v>
      </c>
      <c r="D125">
        <v>4.2055922289999996</v>
      </c>
      <c r="E125">
        <v>4.933185215</v>
      </c>
      <c r="F125">
        <v>6.3365231120000001</v>
      </c>
    </row>
    <row r="126" spans="1:6">
      <c r="B126" t="s">
        <v>54</v>
      </c>
      <c r="C126">
        <v>2.2748703429999999</v>
      </c>
      <c r="D126">
        <v>2.4953339269999999</v>
      </c>
      <c r="E126">
        <v>3.2448770900000001</v>
      </c>
      <c r="F126">
        <v>4.5847600399999999</v>
      </c>
    </row>
    <row r="127" spans="1:6">
      <c r="B127" t="s">
        <v>14</v>
      </c>
      <c r="C127">
        <v>3.036838758</v>
      </c>
      <c r="D127">
        <v>4.1671591579999996</v>
      </c>
      <c r="E127">
        <v>3.6842635920000002</v>
      </c>
      <c r="F127">
        <v>5.5106141009999998</v>
      </c>
    </row>
    <row r="128" spans="1:6">
      <c r="A128" t="s">
        <v>48</v>
      </c>
      <c r="B128" t="s">
        <v>25</v>
      </c>
      <c r="D128">
        <v>4.8861889940000003</v>
      </c>
      <c r="E128">
        <v>5.8814063919999997</v>
      </c>
      <c r="F128">
        <v>7.505712473</v>
      </c>
    </row>
    <row r="129" spans="1:6">
      <c r="B129" t="s">
        <v>29</v>
      </c>
      <c r="D129">
        <v>6.4998614339999996</v>
      </c>
      <c r="E129">
        <v>4.4237821830000001</v>
      </c>
      <c r="F129">
        <v>4.6568553499999998</v>
      </c>
    </row>
    <row r="130" spans="1:6">
      <c r="B130" t="s">
        <v>54</v>
      </c>
      <c r="D130">
        <v>5.207238759</v>
      </c>
      <c r="E130">
        <v>3.992984629</v>
      </c>
      <c r="F130">
        <v>4.3937992540000002</v>
      </c>
    </row>
    <row r="131" spans="1:6">
      <c r="B131" t="s">
        <v>14</v>
      </c>
      <c r="D131">
        <v>5.4926411560000004</v>
      </c>
      <c r="E131">
        <v>4.945590524</v>
      </c>
      <c r="F131">
        <v>6.5511006119999999</v>
      </c>
    </row>
    <row r="132" spans="1:6">
      <c r="A132" t="s">
        <v>89</v>
      </c>
      <c r="B132" t="s">
        <v>41</v>
      </c>
      <c r="D132">
        <v>1.7167065420000001</v>
      </c>
      <c r="E132">
        <v>1.686902044</v>
      </c>
      <c r="F132">
        <v>4.2061584510000003</v>
      </c>
    </row>
    <row r="133" spans="1:6">
      <c r="B133" t="s">
        <v>25</v>
      </c>
      <c r="D133">
        <v>1.59878578</v>
      </c>
      <c r="E133">
        <v>1.484619291</v>
      </c>
      <c r="F133">
        <v>3.8159359519999998</v>
      </c>
    </row>
    <row r="134" spans="1:6">
      <c r="B134" t="s">
        <v>29</v>
      </c>
      <c r="D134">
        <v>2.4405386259999999</v>
      </c>
      <c r="E134">
        <v>1.968283985</v>
      </c>
      <c r="F134">
        <v>4.8864151910000002</v>
      </c>
    </row>
    <row r="135" spans="1:6">
      <c r="B135" t="s">
        <v>54</v>
      </c>
      <c r="D135">
        <v>3.0159465239999999</v>
      </c>
      <c r="E135">
        <v>1.9354881390000001</v>
      </c>
      <c r="F135">
        <v>4.7303999970000001</v>
      </c>
    </row>
    <row r="136" spans="1:6">
      <c r="B136" t="s">
        <v>14</v>
      </c>
      <c r="D136">
        <v>1.324263062</v>
      </c>
      <c r="E136">
        <v>1.990105459</v>
      </c>
      <c r="F136">
        <v>5.2375808939999997</v>
      </c>
    </row>
    <row r="137" spans="1:6">
      <c r="A137" t="s">
        <v>81</v>
      </c>
      <c r="B137" t="s">
        <v>41</v>
      </c>
      <c r="D137">
        <v>1.387898367</v>
      </c>
      <c r="F137">
        <v>4.5363932760000001</v>
      </c>
    </row>
    <row r="138" spans="1:6">
      <c r="B138" t="s">
        <v>25</v>
      </c>
      <c r="D138">
        <v>3.4677869330000002</v>
      </c>
      <c r="F138">
        <v>6.6667210170000004</v>
      </c>
    </row>
    <row r="139" spans="1:6">
      <c r="B139" t="s">
        <v>29</v>
      </c>
      <c r="D139">
        <v>8.0585349239999999</v>
      </c>
      <c r="F139">
        <v>4.3895239369999999</v>
      </c>
    </row>
    <row r="140" spans="1:6">
      <c r="B140" t="s">
        <v>54</v>
      </c>
      <c r="D140">
        <v>3.6605461940000001</v>
      </c>
      <c r="F140">
        <v>6.3023628770000002</v>
      </c>
    </row>
    <row r="141" spans="1:6">
      <c r="B141" t="s">
        <v>14</v>
      </c>
      <c r="D141">
        <v>1.793472808</v>
      </c>
      <c r="F141">
        <v>4.2423324149999999</v>
      </c>
    </row>
    <row r="144" spans="1:6">
      <c r="A144" s="70" t="s">
        <v>2</v>
      </c>
      <c r="B144" s="70" t="s">
        <v>204</v>
      </c>
      <c r="C144" s="74" t="s">
        <v>231</v>
      </c>
      <c r="D144" s="73" t="s">
        <v>232</v>
      </c>
      <c r="E144" s="73" t="s">
        <v>233</v>
      </c>
      <c r="F144" s="73" t="s">
        <v>234</v>
      </c>
    </row>
    <row r="145" spans="1:6">
      <c r="A145" t="s">
        <v>60</v>
      </c>
      <c r="B145" t="s">
        <v>41</v>
      </c>
      <c r="D145">
        <v>9.6726945329999996</v>
      </c>
      <c r="E145">
        <v>5.8885625460000002</v>
      </c>
      <c r="F145">
        <v>5.0268622389999997</v>
      </c>
    </row>
    <row r="146" spans="1:6">
      <c r="B146" t="s">
        <v>25</v>
      </c>
      <c r="D146">
        <v>6.0576791989999998</v>
      </c>
      <c r="E146">
        <v>4.7084836770000003</v>
      </c>
      <c r="F146">
        <v>8.2903838949999997</v>
      </c>
    </row>
    <row r="147" spans="1:6">
      <c r="A147" t="s">
        <v>251</v>
      </c>
      <c r="B147" t="s">
        <v>41</v>
      </c>
      <c r="C147">
        <v>8.3221784630000002</v>
      </c>
      <c r="D147">
        <v>9.0072885100000004</v>
      </c>
      <c r="E147">
        <v>8.9623655519999996</v>
      </c>
      <c r="F147">
        <v>13.127981</v>
      </c>
    </row>
    <row r="148" spans="1:6">
      <c r="B148" t="s">
        <v>25</v>
      </c>
      <c r="C148">
        <v>4.182301088</v>
      </c>
      <c r="D148">
        <v>2.6274254739999998</v>
      </c>
      <c r="E148">
        <v>4.9766246919999997</v>
      </c>
      <c r="F148">
        <v>5.277476418</v>
      </c>
    </row>
    <row r="149" spans="1:6">
      <c r="B149" t="s">
        <v>29</v>
      </c>
      <c r="C149">
        <v>6.4017628289999999</v>
      </c>
      <c r="D149">
        <v>7.5907284019999999</v>
      </c>
      <c r="E149">
        <v>8.3565003880000006</v>
      </c>
      <c r="F149">
        <v>11.609077490000001</v>
      </c>
    </row>
    <row r="150" spans="1:6">
      <c r="B150" t="s">
        <v>54</v>
      </c>
      <c r="C150">
        <v>4.7349467809999997</v>
      </c>
      <c r="D150">
        <v>5.6105937020000001</v>
      </c>
      <c r="E150">
        <v>7.4201076490000002</v>
      </c>
      <c r="F150">
        <v>11.65637489</v>
      </c>
    </row>
    <row r="151" spans="1:6">
      <c r="B151" t="s">
        <v>14</v>
      </c>
      <c r="C151">
        <v>3.7834108099999999</v>
      </c>
      <c r="D151">
        <v>5.4474101179999996</v>
      </c>
      <c r="E151">
        <v>1.552674195</v>
      </c>
      <c r="F151">
        <v>5.8645556000000001</v>
      </c>
    </row>
    <row r="152" spans="1:6">
      <c r="A152" t="s">
        <v>48</v>
      </c>
      <c r="B152" t="s">
        <v>25</v>
      </c>
      <c r="D152">
        <v>7.730573938</v>
      </c>
      <c r="E152">
        <v>8.7071547700000007</v>
      </c>
      <c r="F152">
        <v>12.01787131</v>
      </c>
    </row>
    <row r="153" spans="1:6">
      <c r="B153" t="s">
        <v>29</v>
      </c>
      <c r="D153">
        <v>17.882682979999998</v>
      </c>
      <c r="E153">
        <v>11.880552890000001</v>
      </c>
      <c r="F153">
        <v>14.952800740000001</v>
      </c>
    </row>
    <row r="154" spans="1:6">
      <c r="B154" t="s">
        <v>54</v>
      </c>
      <c r="D154">
        <v>12.554427690000001</v>
      </c>
      <c r="E154">
        <v>7.902839191</v>
      </c>
      <c r="F154">
        <v>8.2546047070000004</v>
      </c>
    </row>
    <row r="155" spans="1:6">
      <c r="B155" t="s">
        <v>14</v>
      </c>
      <c r="D155">
        <v>11.1571543</v>
      </c>
      <c r="E155">
        <v>9.3707189139999993</v>
      </c>
      <c r="F155">
        <v>13.79204296</v>
      </c>
    </row>
    <row r="156" spans="1:6">
      <c r="A156" t="s">
        <v>89</v>
      </c>
      <c r="B156" t="s">
        <v>41</v>
      </c>
      <c r="D156">
        <v>0.38323903599999998</v>
      </c>
      <c r="E156">
        <v>0.471560955</v>
      </c>
      <c r="F156">
        <v>1.2067705280000001</v>
      </c>
    </row>
    <row r="157" spans="1:6">
      <c r="B157" t="s">
        <v>25</v>
      </c>
      <c r="D157">
        <v>0.30773779800000001</v>
      </c>
      <c r="E157">
        <v>0.211530045</v>
      </c>
      <c r="F157">
        <v>0.71924088900000005</v>
      </c>
    </row>
    <row r="158" spans="1:6">
      <c r="B158" t="s">
        <v>29</v>
      </c>
      <c r="D158">
        <v>0.797672347</v>
      </c>
      <c r="E158">
        <v>0.72534382799999997</v>
      </c>
      <c r="F158">
        <v>2.2669019229999998</v>
      </c>
    </row>
    <row r="159" spans="1:6">
      <c r="B159" t="s">
        <v>54</v>
      </c>
      <c r="D159">
        <v>1.472199416</v>
      </c>
      <c r="E159">
        <v>0.79096714099999998</v>
      </c>
      <c r="F159">
        <v>1.9381439060000001</v>
      </c>
    </row>
    <row r="160" spans="1:6">
      <c r="B160" t="s">
        <v>14</v>
      </c>
      <c r="D160">
        <v>0.51246745199999999</v>
      </c>
      <c r="E160">
        <v>0.81581279600000001</v>
      </c>
      <c r="F160">
        <v>2.825876241</v>
      </c>
    </row>
    <row r="161" spans="1:6">
      <c r="A161" t="s">
        <v>81</v>
      </c>
      <c r="B161" t="s">
        <v>41</v>
      </c>
      <c r="D161">
        <v>1.691394847</v>
      </c>
      <c r="F161">
        <v>5.5789378190000001</v>
      </c>
    </row>
    <row r="162" spans="1:6">
      <c r="B162" t="s">
        <v>25</v>
      </c>
      <c r="D162">
        <v>2.2292978099999998</v>
      </c>
      <c r="F162">
        <v>3.6871028639999999</v>
      </c>
    </row>
    <row r="163" spans="1:6">
      <c r="B163" t="s">
        <v>29</v>
      </c>
      <c r="D163">
        <v>8.4308860429999992</v>
      </c>
      <c r="F163">
        <v>4.4764159240000003</v>
      </c>
    </row>
    <row r="164" spans="1:6">
      <c r="B164" t="s">
        <v>54</v>
      </c>
      <c r="D164">
        <v>1.8559913779999999</v>
      </c>
      <c r="F164">
        <v>2.9272700810000001</v>
      </c>
    </row>
    <row r="165" spans="1:6">
      <c r="B165" t="s">
        <v>14</v>
      </c>
      <c r="D165">
        <v>1.255584067</v>
      </c>
      <c r="F165">
        <v>2.7163779749999999</v>
      </c>
    </row>
    <row r="168" spans="1:6">
      <c r="A168" s="70" t="s">
        <v>2</v>
      </c>
      <c r="B168" s="70" t="s">
        <v>204</v>
      </c>
      <c r="C168" s="73" t="s">
        <v>246</v>
      </c>
      <c r="D168" s="73" t="s">
        <v>247</v>
      </c>
      <c r="E168" s="74" t="s">
        <v>248</v>
      </c>
      <c r="F168" s="74" t="s">
        <v>249</v>
      </c>
    </row>
    <row r="169" spans="1:6">
      <c r="A169" t="s">
        <v>60</v>
      </c>
      <c r="B169" t="s">
        <v>41</v>
      </c>
      <c r="D169">
        <v>0.20911545200000001</v>
      </c>
      <c r="E169">
        <v>0.122209073</v>
      </c>
      <c r="F169">
        <v>0.13960779800000001</v>
      </c>
    </row>
    <row r="170" spans="1:6">
      <c r="B170" t="s">
        <v>25</v>
      </c>
      <c r="D170">
        <v>0.19309949600000001</v>
      </c>
      <c r="E170">
        <v>9.2083783000000002E-2</v>
      </c>
      <c r="F170">
        <v>0.17278216199999999</v>
      </c>
    </row>
    <row r="171" spans="1:6">
      <c r="A171" t="s">
        <v>251</v>
      </c>
      <c r="B171" t="s">
        <v>41</v>
      </c>
      <c r="C171">
        <v>8.7815918000000007E-2</v>
      </c>
      <c r="D171">
        <v>0.104596511</v>
      </c>
      <c r="E171">
        <v>0.10529433000000001</v>
      </c>
      <c r="F171">
        <v>0.18135562499999999</v>
      </c>
    </row>
    <row r="172" spans="1:6">
      <c r="B172" t="s">
        <v>25</v>
      </c>
      <c r="C172">
        <v>0.130863176</v>
      </c>
      <c r="D172">
        <v>0.10533442699999999</v>
      </c>
      <c r="E172">
        <v>0.20922590199999999</v>
      </c>
      <c r="F172">
        <v>0.191448334</v>
      </c>
    </row>
    <row r="173" spans="1:6">
      <c r="B173" t="s">
        <v>29</v>
      </c>
      <c r="C173">
        <v>8.8531996000000002E-2</v>
      </c>
      <c r="D173">
        <v>0.10995263600000001</v>
      </c>
      <c r="E173">
        <v>0.123327909</v>
      </c>
      <c r="F173">
        <v>0.138280981</v>
      </c>
    </row>
    <row r="174" spans="1:6">
      <c r="B174" t="s">
        <v>54</v>
      </c>
      <c r="C174">
        <v>3.6087305E-2</v>
      </c>
      <c r="D174">
        <v>5.1971304000000003E-2</v>
      </c>
      <c r="E174">
        <v>5.1572788000000001E-2</v>
      </c>
      <c r="F174">
        <v>8.0256026999999994E-2</v>
      </c>
    </row>
    <row r="175" spans="1:6">
      <c r="B175" t="s">
        <v>14</v>
      </c>
      <c r="C175">
        <v>8.0278760000000005E-2</v>
      </c>
      <c r="D175">
        <v>0.11853875899999999</v>
      </c>
      <c r="E175">
        <v>7.8515110999999999E-2</v>
      </c>
      <c r="F175">
        <v>0.18122560600000001</v>
      </c>
    </row>
    <row r="176" spans="1:6">
      <c r="A176" t="s">
        <v>48</v>
      </c>
      <c r="B176" t="s">
        <v>25</v>
      </c>
      <c r="D176">
        <v>0.11135854100000001</v>
      </c>
      <c r="E176">
        <v>0.13404504</v>
      </c>
      <c r="F176">
        <v>0.16948347899999999</v>
      </c>
    </row>
    <row r="177" spans="1:6">
      <c r="B177" t="s">
        <v>29</v>
      </c>
      <c r="D177">
        <v>0.16817421599999999</v>
      </c>
      <c r="E177">
        <v>0.117270502</v>
      </c>
      <c r="F177">
        <v>0.141312152</v>
      </c>
    </row>
    <row r="178" spans="1:6">
      <c r="B178" t="s">
        <v>54</v>
      </c>
      <c r="D178">
        <v>0.14088158200000001</v>
      </c>
      <c r="E178">
        <v>9.3278980999999997E-2</v>
      </c>
      <c r="F178">
        <v>0.114218906</v>
      </c>
    </row>
    <row r="179" spans="1:6">
      <c r="B179" t="s">
        <v>14</v>
      </c>
      <c r="D179">
        <v>0.13695142099999999</v>
      </c>
      <c r="E179">
        <v>0.10942201</v>
      </c>
      <c r="F179">
        <v>0.17165889300000001</v>
      </c>
    </row>
    <row r="180" spans="1:6">
      <c r="A180" t="s">
        <v>89</v>
      </c>
      <c r="B180" t="s">
        <v>41</v>
      </c>
      <c r="D180">
        <v>2.4616451000000001E-2</v>
      </c>
      <c r="E180">
        <v>2.3744844000000001E-2</v>
      </c>
      <c r="F180">
        <v>7.9078464000000001E-2</v>
      </c>
    </row>
    <row r="181" spans="1:6">
      <c r="B181" t="s">
        <v>25</v>
      </c>
      <c r="D181">
        <v>3.0105433000000001E-2</v>
      </c>
      <c r="E181">
        <v>2.1320358000000001E-2</v>
      </c>
      <c r="F181">
        <v>7.6920584E-2</v>
      </c>
    </row>
    <row r="182" spans="1:6">
      <c r="B182" t="s">
        <v>29</v>
      </c>
      <c r="D182">
        <v>3.1705957999999999E-2</v>
      </c>
      <c r="E182">
        <v>3.1724224000000002E-2</v>
      </c>
      <c r="F182">
        <v>0.107978537</v>
      </c>
    </row>
    <row r="183" spans="1:6">
      <c r="B183" t="s">
        <v>54</v>
      </c>
      <c r="D183">
        <v>5.6314344000000002E-2</v>
      </c>
      <c r="E183">
        <v>2.8611147E-2</v>
      </c>
      <c r="F183">
        <v>8.8401278999999999E-2</v>
      </c>
    </row>
    <row r="184" spans="1:6">
      <c r="B184" t="s">
        <v>14</v>
      </c>
      <c r="D184">
        <v>3.0282058000000001E-2</v>
      </c>
      <c r="E184">
        <v>3.3635879E-2</v>
      </c>
      <c r="F184">
        <v>0.10943404800000001</v>
      </c>
    </row>
    <row r="185" spans="1:6">
      <c r="A185" t="s">
        <v>81</v>
      </c>
      <c r="B185" t="s">
        <v>41</v>
      </c>
      <c r="D185">
        <v>4.2730549E-2</v>
      </c>
      <c r="F185">
        <v>0.15411008600000001</v>
      </c>
    </row>
    <row r="186" spans="1:6">
      <c r="B186" t="s">
        <v>25</v>
      </c>
      <c r="D186">
        <v>7.1900626999999995E-2</v>
      </c>
      <c r="F186">
        <v>0.12794228299999999</v>
      </c>
    </row>
    <row r="187" spans="1:6">
      <c r="B187" t="s">
        <v>29</v>
      </c>
      <c r="D187">
        <v>0.23854030200000001</v>
      </c>
      <c r="F187">
        <v>0.16025756299999999</v>
      </c>
    </row>
    <row r="188" spans="1:6">
      <c r="B188" t="s">
        <v>54</v>
      </c>
      <c r="D188">
        <v>8.796387E-2</v>
      </c>
      <c r="F188">
        <v>0.13255576899999999</v>
      </c>
    </row>
    <row r="189" spans="1:6">
      <c r="B189" t="s">
        <v>14</v>
      </c>
      <c r="D189">
        <v>4.0920577999999999E-2</v>
      </c>
      <c r="F189">
        <v>9.4792446000000002E-2</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dimension ref="A1:P147"/>
  <sheetViews>
    <sheetView workbookViewId="0">
      <pane ySplit="1" topLeftCell="A134" activePane="bottomLeft" state="frozen"/>
      <selection pane="bottomLeft" activeCell="H132" sqref="H132"/>
    </sheetView>
  </sheetViews>
  <sheetFormatPr defaultRowHeight="15"/>
  <cols>
    <col min="1" max="1" width="16.42578125" bestFit="1" customWidth="1"/>
  </cols>
  <sheetData>
    <row r="1" spans="1:9">
      <c r="A1" s="80" t="s">
        <v>205</v>
      </c>
      <c r="B1" s="80" t="s">
        <v>282</v>
      </c>
      <c r="C1" s="80" t="s">
        <v>281</v>
      </c>
      <c r="D1" s="80" t="s">
        <v>280</v>
      </c>
      <c r="E1" s="80" t="s">
        <v>279</v>
      </c>
      <c r="F1" s="80" t="s">
        <v>278</v>
      </c>
      <c r="G1" s="80" t="s">
        <v>277</v>
      </c>
      <c r="H1" s="80" t="s">
        <v>276</v>
      </c>
      <c r="I1" s="80" t="s">
        <v>275</v>
      </c>
    </row>
    <row r="2" spans="1:9">
      <c r="A2" t="s">
        <v>274</v>
      </c>
      <c r="B2" t="s">
        <v>266</v>
      </c>
      <c r="C2">
        <v>396.15300000000002</v>
      </c>
      <c r="D2">
        <v>19530.639060000001</v>
      </c>
      <c r="E2">
        <v>1.164060761</v>
      </c>
      <c r="F2">
        <v>0.81594981700000002</v>
      </c>
      <c r="G2">
        <v>142.66327860000001</v>
      </c>
      <c r="H2" t="s">
        <v>273</v>
      </c>
      <c r="I2">
        <v>95.108852380000002</v>
      </c>
    </row>
    <row r="3" spans="1:9">
      <c r="A3" t="s">
        <v>274</v>
      </c>
      <c r="B3" t="s">
        <v>265</v>
      </c>
      <c r="C3">
        <v>308.21499999999997</v>
      </c>
      <c r="D3">
        <v>9495.7828649999992</v>
      </c>
      <c r="E3">
        <v>1.9976896790000001</v>
      </c>
      <c r="F3">
        <v>1.384743566</v>
      </c>
      <c r="G3">
        <v>144.26423260000001</v>
      </c>
      <c r="H3" t="s">
        <v>273</v>
      </c>
      <c r="I3">
        <v>96.176155089999995</v>
      </c>
    </row>
    <row r="4" spans="1:9">
      <c r="A4" t="s">
        <v>274</v>
      </c>
      <c r="B4" t="s">
        <v>264</v>
      </c>
      <c r="C4">
        <v>394.40100000000001</v>
      </c>
      <c r="D4">
        <v>12410.35439</v>
      </c>
      <c r="E4">
        <v>0.451674678</v>
      </c>
      <c r="F4">
        <v>0.31329806300000002</v>
      </c>
      <c r="G4">
        <v>144.16772109999999</v>
      </c>
      <c r="H4" t="s">
        <v>273</v>
      </c>
      <c r="I4">
        <v>96.111814069999994</v>
      </c>
    </row>
    <row r="5" spans="1:9">
      <c r="A5" t="s">
        <v>274</v>
      </c>
      <c r="B5" t="s">
        <v>263</v>
      </c>
      <c r="C5">
        <v>317.93299999999999</v>
      </c>
      <c r="D5">
        <v>583563.902</v>
      </c>
      <c r="E5">
        <v>0.43597174399999999</v>
      </c>
      <c r="F5">
        <v>1.4550757809999999</v>
      </c>
      <c r="G5">
        <v>29.962133189999999</v>
      </c>
      <c r="H5" t="s">
        <v>272</v>
      </c>
      <c r="I5">
        <v>99.8737773</v>
      </c>
    </row>
    <row r="6" spans="1:9">
      <c r="A6" t="s">
        <v>274</v>
      </c>
      <c r="B6" t="s">
        <v>262</v>
      </c>
      <c r="C6">
        <v>315.887</v>
      </c>
      <c r="D6">
        <v>317631.81449999998</v>
      </c>
      <c r="E6">
        <v>0.43970788900000002</v>
      </c>
      <c r="F6">
        <v>1.469780877</v>
      </c>
      <c r="G6">
        <v>29.91656077</v>
      </c>
      <c r="H6" t="s">
        <v>272</v>
      </c>
      <c r="I6">
        <v>99.721869240000004</v>
      </c>
    </row>
    <row r="7" spans="1:9">
      <c r="A7" t="s">
        <v>274</v>
      </c>
      <c r="B7" t="s">
        <v>261</v>
      </c>
      <c r="C7">
        <v>766.49</v>
      </c>
      <c r="D7">
        <v>310327.15580000001</v>
      </c>
      <c r="E7">
        <v>0.74662589899999998</v>
      </c>
      <c r="F7">
        <v>1.51846656</v>
      </c>
      <c r="G7">
        <v>49.169729459999999</v>
      </c>
      <c r="H7" t="s">
        <v>272</v>
      </c>
      <c r="I7">
        <v>98.339458919999998</v>
      </c>
    </row>
    <row r="8" spans="1:9">
      <c r="A8" t="s">
        <v>274</v>
      </c>
      <c r="B8" t="s">
        <v>260</v>
      </c>
      <c r="C8">
        <v>279.077</v>
      </c>
      <c r="D8">
        <v>313565.02510000003</v>
      </c>
      <c r="E8">
        <v>3.1522188999999999E-2</v>
      </c>
      <c r="F8">
        <v>0.61694998000000001</v>
      </c>
      <c r="G8">
        <v>5.109358941</v>
      </c>
      <c r="H8" t="s">
        <v>272</v>
      </c>
      <c r="I8">
        <v>102.1871788</v>
      </c>
    </row>
    <row r="9" spans="1:9">
      <c r="A9" t="s">
        <v>274</v>
      </c>
      <c r="B9" t="s">
        <v>259</v>
      </c>
      <c r="C9">
        <v>285.21300000000002</v>
      </c>
      <c r="D9">
        <v>141532.86809999999</v>
      </c>
      <c r="E9">
        <v>6.7210116E-2</v>
      </c>
      <c r="F9">
        <v>1.331392887</v>
      </c>
      <c r="G9">
        <v>5.0481053610000002</v>
      </c>
      <c r="H9" t="s">
        <v>272</v>
      </c>
      <c r="I9">
        <v>100.96210720000001</v>
      </c>
    </row>
    <row r="10" spans="1:9">
      <c r="A10" t="s">
        <v>274</v>
      </c>
      <c r="B10" t="s">
        <v>258</v>
      </c>
      <c r="C10">
        <v>257.61</v>
      </c>
      <c r="D10">
        <v>455544.22970000003</v>
      </c>
      <c r="E10">
        <v>7.4474495000000002E-2</v>
      </c>
      <c r="F10">
        <v>1.4578007399999999</v>
      </c>
      <c r="G10">
        <v>5.1086882349999998</v>
      </c>
      <c r="H10" t="s">
        <v>272</v>
      </c>
      <c r="I10">
        <v>102.17376470000001</v>
      </c>
    </row>
    <row r="11" spans="1:9">
      <c r="A11" t="s">
        <v>274</v>
      </c>
      <c r="B11" t="s">
        <v>257</v>
      </c>
      <c r="C11">
        <v>259.37200000000001</v>
      </c>
      <c r="D11">
        <v>310975.10710000002</v>
      </c>
      <c r="E11">
        <v>7.5962396000000001E-2</v>
      </c>
      <c r="F11">
        <v>1.48889271</v>
      </c>
      <c r="G11">
        <v>5.1019388870000002</v>
      </c>
      <c r="H11" t="s">
        <v>272</v>
      </c>
      <c r="I11">
        <v>102.0387777</v>
      </c>
    </row>
    <row r="12" spans="1:9">
      <c r="A12" t="s">
        <v>274</v>
      </c>
      <c r="B12" t="s">
        <v>237</v>
      </c>
      <c r="C12">
        <v>589.59199999999998</v>
      </c>
      <c r="D12">
        <v>50418.48936</v>
      </c>
      <c r="E12">
        <v>6.1611045000000003E-2</v>
      </c>
      <c r="F12">
        <v>1.5440610560000001</v>
      </c>
      <c r="G12">
        <v>3.990194872</v>
      </c>
      <c r="H12" t="s">
        <v>272</v>
      </c>
      <c r="I12">
        <v>99.754871800000004</v>
      </c>
    </row>
    <row r="13" spans="1:9">
      <c r="A13" t="s">
        <v>274</v>
      </c>
      <c r="B13" t="s">
        <v>256</v>
      </c>
      <c r="C13">
        <v>214.91399999999999</v>
      </c>
      <c r="D13">
        <v>63058.322350000002</v>
      </c>
      <c r="E13">
        <v>8.7267157999999997E-2</v>
      </c>
      <c r="F13">
        <v>0.85465090300000002</v>
      </c>
      <c r="G13">
        <v>10.21085426</v>
      </c>
      <c r="H13" t="s">
        <v>272</v>
      </c>
      <c r="I13">
        <v>102.10854260000001</v>
      </c>
    </row>
    <row r="14" spans="1:9">
      <c r="A14" t="s">
        <v>274</v>
      </c>
      <c r="B14" t="s">
        <v>255</v>
      </c>
      <c r="C14">
        <v>213.61699999999999</v>
      </c>
      <c r="D14">
        <v>145559.88269999999</v>
      </c>
      <c r="E14">
        <v>8.6683278000000002E-2</v>
      </c>
      <c r="F14">
        <v>0.846836845</v>
      </c>
      <c r="G14">
        <v>10.23612496</v>
      </c>
      <c r="H14" t="s">
        <v>272</v>
      </c>
      <c r="I14">
        <v>102.36124959999999</v>
      </c>
    </row>
    <row r="15" spans="1:9">
      <c r="A15" t="s">
        <v>274</v>
      </c>
      <c r="B15" t="s">
        <v>254</v>
      </c>
      <c r="C15">
        <v>407.77100000000002</v>
      </c>
      <c r="D15">
        <v>791616.0429</v>
      </c>
      <c r="E15">
        <v>8.7665950000000003E-3</v>
      </c>
      <c r="F15">
        <v>1.510770518</v>
      </c>
      <c r="G15">
        <v>0.58027307900000002</v>
      </c>
      <c r="H15" t="s">
        <v>272</v>
      </c>
      <c r="I15">
        <v>96.712179829999997</v>
      </c>
    </row>
    <row r="16" spans="1:9">
      <c r="A16" t="s">
        <v>274</v>
      </c>
      <c r="B16" t="s">
        <v>253</v>
      </c>
      <c r="C16">
        <v>421.55200000000002</v>
      </c>
      <c r="D16">
        <v>299029.80800000002</v>
      </c>
      <c r="E16">
        <v>8.6320800000000003E-3</v>
      </c>
      <c r="F16">
        <v>1.494478411</v>
      </c>
      <c r="G16">
        <v>0.57759820399999995</v>
      </c>
      <c r="H16" t="s">
        <v>272</v>
      </c>
      <c r="I16">
        <v>96.266367290000005</v>
      </c>
    </row>
    <row r="17" spans="1:9">
      <c r="A17" t="s">
        <v>270</v>
      </c>
      <c r="B17" t="s">
        <v>266</v>
      </c>
      <c r="C17">
        <v>396.15300000000002</v>
      </c>
      <c r="D17">
        <v>-667.99017890000005</v>
      </c>
      <c r="E17">
        <v>0.48316176799999999</v>
      </c>
      <c r="F17">
        <v>9.9020869959999995</v>
      </c>
      <c r="G17">
        <f>I17/1000</f>
        <v>-4.8793932800000007E-3</v>
      </c>
      <c r="H17" t="s">
        <v>273</v>
      </c>
      <c r="I17">
        <v>-4.8793932800000004</v>
      </c>
    </row>
    <row r="18" spans="1:9">
      <c r="A18" t="s">
        <v>270</v>
      </c>
      <c r="B18" t="s">
        <v>265</v>
      </c>
      <c r="C18">
        <v>308.21499999999997</v>
      </c>
      <c r="D18">
        <v>-371.26853560000001</v>
      </c>
      <c r="E18">
        <v>1.0797218909999999</v>
      </c>
      <c r="F18">
        <v>19.142377069999998</v>
      </c>
      <c r="G18">
        <f>I18/1000</f>
        <v>-5.6404796900000002E-3</v>
      </c>
      <c r="H18" t="s">
        <v>273</v>
      </c>
      <c r="I18">
        <v>-5.6404796900000003</v>
      </c>
    </row>
    <row r="19" spans="1:9">
      <c r="A19" t="s">
        <v>270</v>
      </c>
      <c r="B19" t="s">
        <v>264</v>
      </c>
      <c r="C19">
        <v>394.40100000000001</v>
      </c>
      <c r="D19">
        <v>-207.4517879</v>
      </c>
      <c r="E19">
        <v>0.99018262099999999</v>
      </c>
      <c r="F19">
        <v>41.087930489999998</v>
      </c>
      <c r="G19">
        <f>I19/1000</f>
        <v>-2.4099111560000001E-3</v>
      </c>
      <c r="H19" t="s">
        <v>273</v>
      </c>
      <c r="I19">
        <v>-2.4099111560000002</v>
      </c>
    </row>
    <row r="20" spans="1:9">
      <c r="A20" t="s">
        <v>270</v>
      </c>
      <c r="B20" t="s">
        <v>263</v>
      </c>
      <c r="C20">
        <v>317.93299999999999</v>
      </c>
      <c r="D20">
        <v>39.672297700000001</v>
      </c>
      <c r="E20">
        <v>2.3304179999999999E-3</v>
      </c>
      <c r="F20">
        <v>114.4095221</v>
      </c>
      <c r="G20">
        <v>2.0369089999999999E-3</v>
      </c>
      <c r="H20" t="s">
        <v>272</v>
      </c>
      <c r="I20" t="s">
        <v>271</v>
      </c>
    </row>
    <row r="21" spans="1:9">
      <c r="A21" t="s">
        <v>270</v>
      </c>
      <c r="B21" t="s">
        <v>262</v>
      </c>
      <c r="C21">
        <v>315.887</v>
      </c>
      <c r="D21">
        <v>72.184606209999998</v>
      </c>
      <c r="E21">
        <v>9.8877600000000002E-4</v>
      </c>
      <c r="F21">
        <v>14.54338697</v>
      </c>
      <c r="G21">
        <v>6.7987999999999998E-3</v>
      </c>
      <c r="H21" t="s">
        <v>272</v>
      </c>
      <c r="I21" t="s">
        <v>271</v>
      </c>
    </row>
    <row r="22" spans="1:9">
      <c r="A22" t="s">
        <v>270</v>
      </c>
      <c r="B22" t="s">
        <v>261</v>
      </c>
      <c r="C22">
        <v>766.49</v>
      </c>
      <c r="D22">
        <v>1847.9332890000001</v>
      </c>
      <c r="E22">
        <v>2.8475269999999999E-3</v>
      </c>
      <c r="F22">
        <v>0.97253113800000002</v>
      </c>
      <c r="G22">
        <v>0.29279545200000001</v>
      </c>
      <c r="H22" t="s">
        <v>272</v>
      </c>
      <c r="I22" t="s">
        <v>271</v>
      </c>
    </row>
    <row r="23" spans="1:9">
      <c r="A23" t="s">
        <v>270</v>
      </c>
      <c r="B23" t="s">
        <v>260</v>
      </c>
      <c r="C23">
        <v>279.077</v>
      </c>
      <c r="D23">
        <v>39.247845920000003</v>
      </c>
      <c r="E23">
        <v>1.128324E-3</v>
      </c>
      <c r="F23">
        <v>176.43280669999999</v>
      </c>
      <c r="G23">
        <v>6.3952099999999999E-4</v>
      </c>
      <c r="H23" t="s">
        <v>272</v>
      </c>
      <c r="I23" t="s">
        <v>271</v>
      </c>
    </row>
    <row r="24" spans="1:9">
      <c r="A24" t="s">
        <v>270</v>
      </c>
      <c r="B24" t="s">
        <v>259</v>
      </c>
      <c r="C24">
        <v>285.21300000000002</v>
      </c>
      <c r="D24">
        <v>-13.94362389</v>
      </c>
      <c r="E24">
        <v>2.1880599999999999E-4</v>
      </c>
      <c r="F24">
        <v>43.99600298</v>
      </c>
      <c r="G24">
        <v>-4.9733199999999996E-4</v>
      </c>
      <c r="H24" t="s">
        <v>272</v>
      </c>
      <c r="I24" t="s">
        <v>271</v>
      </c>
    </row>
    <row r="25" spans="1:9">
      <c r="A25" t="s">
        <v>270</v>
      </c>
      <c r="B25" t="s">
        <v>258</v>
      </c>
      <c r="C25">
        <v>257.61</v>
      </c>
      <c r="D25">
        <v>16.707624809999999</v>
      </c>
      <c r="E25">
        <v>1.5719799999999999E-4</v>
      </c>
      <c r="F25">
        <v>83.898290270000004</v>
      </c>
      <c r="G25">
        <v>1.87367E-4</v>
      </c>
      <c r="H25" t="s">
        <v>272</v>
      </c>
      <c r="I25" t="s">
        <v>271</v>
      </c>
    </row>
    <row r="26" spans="1:9">
      <c r="A26" t="s">
        <v>270</v>
      </c>
      <c r="B26" t="s">
        <v>257</v>
      </c>
      <c r="C26">
        <v>259.37200000000001</v>
      </c>
      <c r="D26">
        <v>25.866984739999999</v>
      </c>
      <c r="E26">
        <v>2.3512500000000001E-4</v>
      </c>
      <c r="F26">
        <v>55.404330469999998</v>
      </c>
      <c r="G26">
        <v>4.2438099999999999E-4</v>
      </c>
      <c r="H26" t="s">
        <v>272</v>
      </c>
      <c r="I26" t="s">
        <v>271</v>
      </c>
    </row>
    <row r="27" spans="1:9">
      <c r="A27" t="s">
        <v>270</v>
      </c>
      <c r="B27" t="s">
        <v>237</v>
      </c>
      <c r="C27">
        <v>589.59199999999998</v>
      </c>
      <c r="D27">
        <v>730.33300840000004</v>
      </c>
      <c r="E27">
        <v>1.655416E-3</v>
      </c>
      <c r="F27">
        <v>2.8640591510000002</v>
      </c>
      <c r="G27">
        <v>5.7799650000000001E-2</v>
      </c>
      <c r="H27" t="s">
        <v>272</v>
      </c>
      <c r="I27" t="s">
        <v>271</v>
      </c>
    </row>
    <row r="28" spans="1:9">
      <c r="A28" t="s">
        <v>270</v>
      </c>
      <c r="B28" t="s">
        <v>256</v>
      </c>
      <c r="C28">
        <v>214.91399999999999</v>
      </c>
      <c r="D28">
        <v>47.572048680000002</v>
      </c>
      <c r="E28">
        <v>4.1113649999999996E-3</v>
      </c>
      <c r="F28">
        <v>53.37212444</v>
      </c>
      <c r="G28">
        <v>7.7032059999999998E-3</v>
      </c>
      <c r="H28" t="s">
        <v>272</v>
      </c>
      <c r="I28" t="s">
        <v>271</v>
      </c>
    </row>
    <row r="29" spans="1:9">
      <c r="A29" t="s">
        <v>270</v>
      </c>
      <c r="B29" t="s">
        <v>255</v>
      </c>
      <c r="C29">
        <v>213.61699999999999</v>
      </c>
      <c r="D29">
        <v>73.815939950000001</v>
      </c>
      <c r="E29">
        <v>3.4263710000000001E-3</v>
      </c>
      <c r="F29">
        <v>66.007047170000007</v>
      </c>
      <c r="G29">
        <v>5.1909160000000003E-3</v>
      </c>
      <c r="H29" t="s">
        <v>272</v>
      </c>
      <c r="I29" t="s">
        <v>271</v>
      </c>
    </row>
    <row r="30" spans="1:9">
      <c r="A30" t="s">
        <v>270</v>
      </c>
      <c r="B30" t="s">
        <v>254</v>
      </c>
      <c r="C30">
        <v>407.77100000000002</v>
      </c>
      <c r="D30">
        <v>216.0267034</v>
      </c>
      <c r="E30" s="79">
        <v>3.9199999999999997E-5</v>
      </c>
      <c r="F30">
        <v>24.771087340000001</v>
      </c>
      <c r="G30">
        <v>1.5835299999999999E-4</v>
      </c>
      <c r="H30" t="s">
        <v>272</v>
      </c>
      <c r="I30" t="s">
        <v>271</v>
      </c>
    </row>
    <row r="31" spans="1:9">
      <c r="A31" t="s">
        <v>270</v>
      </c>
      <c r="B31" t="s">
        <v>253</v>
      </c>
      <c r="C31">
        <v>421.55200000000002</v>
      </c>
      <c r="D31">
        <v>122.2865003</v>
      </c>
      <c r="E31">
        <v>1.3231199999999999E-4</v>
      </c>
      <c r="F31">
        <v>56.015744300000001</v>
      </c>
      <c r="G31">
        <v>2.3620499999999999E-4</v>
      </c>
      <c r="H31" t="s">
        <v>272</v>
      </c>
      <c r="I31" t="s">
        <v>271</v>
      </c>
    </row>
    <row r="32" spans="1:9">
      <c r="A32" t="s">
        <v>269</v>
      </c>
      <c r="B32" t="s">
        <v>266</v>
      </c>
      <c r="C32">
        <v>396.15300000000002</v>
      </c>
      <c r="D32">
        <v>-744.89056319999997</v>
      </c>
      <c r="E32">
        <v>0.29381157499999999</v>
      </c>
      <c r="F32">
        <v>5.3998373920000002</v>
      </c>
      <c r="G32">
        <f>I32/1000</f>
        <v>-5.4411189310000002E-3</v>
      </c>
      <c r="H32" t="s">
        <v>273</v>
      </c>
      <c r="I32">
        <v>-5.4411189310000001</v>
      </c>
    </row>
    <row r="33" spans="1:9">
      <c r="A33" t="s">
        <v>269</v>
      </c>
      <c r="B33" t="s">
        <v>265</v>
      </c>
      <c r="C33">
        <v>308.21499999999997</v>
      </c>
      <c r="D33">
        <v>175.40537649999999</v>
      </c>
      <c r="E33">
        <v>3.3533835409999999</v>
      </c>
      <c r="F33">
        <v>125.83818119999999</v>
      </c>
      <c r="G33">
        <f>I33/1000</f>
        <v>2.6648378970000001E-3</v>
      </c>
      <c r="H33" t="s">
        <v>273</v>
      </c>
      <c r="I33">
        <v>2.664837897</v>
      </c>
    </row>
    <row r="34" spans="1:9">
      <c r="A34" t="s">
        <v>269</v>
      </c>
      <c r="B34" t="s">
        <v>264</v>
      </c>
      <c r="C34">
        <v>394.40100000000001</v>
      </c>
      <c r="D34">
        <v>-53.904037199999998</v>
      </c>
      <c r="E34">
        <v>0.50613752199999995</v>
      </c>
      <c r="F34">
        <v>80.82828997</v>
      </c>
      <c r="G34">
        <f>I34/1000</f>
        <v>-6.2618858099999992E-4</v>
      </c>
      <c r="H34" t="s">
        <v>273</v>
      </c>
      <c r="I34">
        <v>-0.62618858099999997</v>
      </c>
    </row>
    <row r="35" spans="1:9">
      <c r="A35" t="s">
        <v>269</v>
      </c>
      <c r="B35" t="s">
        <v>263</v>
      </c>
      <c r="C35">
        <v>317.93299999999999</v>
      </c>
      <c r="D35">
        <v>2258.3337289999999</v>
      </c>
      <c r="E35">
        <v>6.3265900000000004E-4</v>
      </c>
      <c r="F35">
        <v>0.54562862099999998</v>
      </c>
      <c r="G35">
        <v>0.115950448</v>
      </c>
      <c r="H35" t="s">
        <v>272</v>
      </c>
      <c r="I35" t="s">
        <v>271</v>
      </c>
    </row>
    <row r="36" spans="1:9">
      <c r="A36" t="s">
        <v>269</v>
      </c>
      <c r="B36" t="s">
        <v>262</v>
      </c>
      <c r="C36">
        <v>315.887</v>
      </c>
      <c r="D36">
        <v>1262.0744199999999</v>
      </c>
      <c r="E36">
        <v>9.4959199999999997E-4</v>
      </c>
      <c r="F36">
        <v>0.79884872200000001</v>
      </c>
      <c r="G36">
        <v>0.11887010200000001</v>
      </c>
      <c r="H36" t="s">
        <v>272</v>
      </c>
      <c r="I36" t="s">
        <v>271</v>
      </c>
    </row>
    <row r="37" spans="1:9">
      <c r="A37" t="s">
        <v>269</v>
      </c>
      <c r="B37" t="s">
        <v>261</v>
      </c>
      <c r="C37">
        <v>766.49</v>
      </c>
      <c r="D37">
        <v>395.87028279999998</v>
      </c>
      <c r="E37">
        <v>4.5941460000000003E-3</v>
      </c>
      <c r="F37">
        <v>7.3244300600000001</v>
      </c>
      <c r="G37">
        <v>6.2723594999999993E-2</v>
      </c>
      <c r="H37" t="s">
        <v>272</v>
      </c>
      <c r="I37" t="s">
        <v>271</v>
      </c>
    </row>
    <row r="38" spans="1:9">
      <c r="A38" t="s">
        <v>269</v>
      </c>
      <c r="B38" t="s">
        <v>260</v>
      </c>
      <c r="C38">
        <v>279.077</v>
      </c>
      <c r="D38">
        <v>1491.394974</v>
      </c>
      <c r="E38">
        <v>4.6322300000000002E-4</v>
      </c>
      <c r="F38">
        <v>1.9061559779999999</v>
      </c>
      <c r="G38">
        <v>2.4301409999999999E-2</v>
      </c>
      <c r="H38" t="s">
        <v>272</v>
      </c>
      <c r="I38" t="s">
        <v>271</v>
      </c>
    </row>
    <row r="39" spans="1:9">
      <c r="A39" t="s">
        <v>269</v>
      </c>
      <c r="B39" t="s">
        <v>259</v>
      </c>
      <c r="C39">
        <v>285.21300000000002</v>
      </c>
      <c r="D39">
        <v>611.25041490000001</v>
      </c>
      <c r="E39">
        <v>1.76746E-4</v>
      </c>
      <c r="F39">
        <v>0.81069840100000001</v>
      </c>
      <c r="G39">
        <v>2.1801695999999999E-2</v>
      </c>
      <c r="H39" t="s">
        <v>272</v>
      </c>
      <c r="I39" t="s">
        <v>271</v>
      </c>
    </row>
    <row r="40" spans="1:9">
      <c r="A40" t="s">
        <v>269</v>
      </c>
      <c r="B40" t="s">
        <v>258</v>
      </c>
      <c r="C40">
        <v>257.61</v>
      </c>
      <c r="D40">
        <v>9.5544475460000005</v>
      </c>
      <c r="E40">
        <v>1.9675000000000001E-4</v>
      </c>
      <c r="F40">
        <v>183.62480310000001</v>
      </c>
      <c r="G40">
        <v>1.07148E-4</v>
      </c>
      <c r="H40" t="s">
        <v>272</v>
      </c>
      <c r="I40" t="s">
        <v>271</v>
      </c>
    </row>
    <row r="41" spans="1:9">
      <c r="A41" t="s">
        <v>269</v>
      </c>
      <c r="B41" t="s">
        <v>257</v>
      </c>
      <c r="C41">
        <v>259.37200000000001</v>
      </c>
      <c r="D41">
        <v>13.11879386</v>
      </c>
      <c r="E41" s="79">
        <v>6.9999999999999994E-5</v>
      </c>
      <c r="F41">
        <v>32.526130479999999</v>
      </c>
      <c r="G41">
        <v>2.1523000000000001E-4</v>
      </c>
      <c r="H41" t="s">
        <v>272</v>
      </c>
      <c r="I41" t="s">
        <v>271</v>
      </c>
    </row>
    <row r="42" spans="1:9">
      <c r="A42" t="s">
        <v>269</v>
      </c>
      <c r="B42" t="s">
        <v>237</v>
      </c>
      <c r="C42">
        <v>589.59199999999998</v>
      </c>
      <c r="D42">
        <v>39105.451500000003</v>
      </c>
      <c r="E42">
        <v>3.9821318000000001E-2</v>
      </c>
      <c r="F42">
        <v>1.28669038</v>
      </c>
      <c r="G42">
        <v>3.0948640869999999</v>
      </c>
      <c r="H42" t="s">
        <v>272</v>
      </c>
      <c r="I42" t="s">
        <v>271</v>
      </c>
    </row>
    <row r="43" spans="1:9">
      <c r="A43" t="s">
        <v>269</v>
      </c>
      <c r="B43" t="s">
        <v>256</v>
      </c>
      <c r="C43">
        <v>214.91399999999999</v>
      </c>
      <c r="D43">
        <v>123.9502428</v>
      </c>
      <c r="E43">
        <v>8.5710260000000007E-3</v>
      </c>
      <c r="F43">
        <v>42.70372553</v>
      </c>
      <c r="G43">
        <v>2.0070909000000001E-2</v>
      </c>
      <c r="H43" t="s">
        <v>272</v>
      </c>
      <c r="I43" t="s">
        <v>271</v>
      </c>
    </row>
    <row r="44" spans="1:9">
      <c r="A44" t="s">
        <v>269</v>
      </c>
      <c r="B44" t="s">
        <v>255</v>
      </c>
      <c r="C44">
        <v>213.61699999999999</v>
      </c>
      <c r="D44">
        <v>172.6072485</v>
      </c>
      <c r="E44">
        <v>2.1299050000000001E-3</v>
      </c>
      <c r="F44">
        <v>17.54718257</v>
      </c>
      <c r="G44">
        <v>1.2138161999999999E-2</v>
      </c>
      <c r="H44" t="s">
        <v>272</v>
      </c>
      <c r="I44" t="s">
        <v>271</v>
      </c>
    </row>
    <row r="45" spans="1:9">
      <c r="A45" t="s">
        <v>269</v>
      </c>
      <c r="B45" t="s">
        <v>254</v>
      </c>
      <c r="C45">
        <v>407.77100000000002</v>
      </c>
      <c r="D45">
        <v>556.8384125</v>
      </c>
      <c r="E45" s="79">
        <v>5.2200000000000002E-5</v>
      </c>
      <c r="F45">
        <v>12.780710340000001</v>
      </c>
      <c r="G45">
        <v>4.08176E-4</v>
      </c>
      <c r="H45" t="s">
        <v>272</v>
      </c>
      <c r="I45" t="s">
        <v>271</v>
      </c>
    </row>
    <row r="46" spans="1:9">
      <c r="A46" t="s">
        <v>269</v>
      </c>
      <c r="B46" t="s">
        <v>253</v>
      </c>
      <c r="C46">
        <v>421.55200000000002</v>
      </c>
      <c r="D46">
        <v>193.01097300000001</v>
      </c>
      <c r="E46" s="79">
        <v>9.6000000000000002E-5</v>
      </c>
      <c r="F46">
        <v>25.760341449999999</v>
      </c>
      <c r="G46">
        <v>3.7281499999999997E-4</v>
      </c>
      <c r="H46" t="s">
        <v>272</v>
      </c>
      <c r="I46" t="s">
        <v>271</v>
      </c>
    </row>
    <row r="47" spans="1:9">
      <c r="A47" t="s">
        <v>268</v>
      </c>
      <c r="B47" t="s">
        <v>266</v>
      </c>
      <c r="C47">
        <v>396.15300000000002</v>
      </c>
      <c r="D47">
        <v>-820.98514049999994</v>
      </c>
      <c r="E47">
        <v>0.28577382400000001</v>
      </c>
      <c r="F47">
        <v>4.7653126800000001</v>
      </c>
      <c r="G47">
        <f>I47/1000</f>
        <v>-5.9969584939999999E-3</v>
      </c>
      <c r="H47" t="s">
        <v>273</v>
      </c>
      <c r="I47">
        <v>-5.9969584940000003</v>
      </c>
    </row>
    <row r="48" spans="1:9">
      <c r="A48" t="s">
        <v>268</v>
      </c>
      <c r="B48" t="s">
        <v>265</v>
      </c>
      <c r="C48">
        <v>308.21499999999997</v>
      </c>
      <c r="D48">
        <v>387.23921059999998</v>
      </c>
      <c r="E48">
        <v>2.2457957190000002</v>
      </c>
      <c r="F48">
        <v>38.173592120000002</v>
      </c>
      <c r="G48">
        <f>I48/1000</f>
        <v>5.8831134159999998E-3</v>
      </c>
      <c r="H48" t="s">
        <v>273</v>
      </c>
      <c r="I48">
        <v>5.8831134159999996</v>
      </c>
    </row>
    <row r="49" spans="1:10">
      <c r="A49" t="s">
        <v>268</v>
      </c>
      <c r="B49" t="s">
        <v>264</v>
      </c>
      <c r="C49">
        <v>394.40100000000001</v>
      </c>
      <c r="D49">
        <v>-81.148600009999996</v>
      </c>
      <c r="E49">
        <v>1.075278476</v>
      </c>
      <c r="F49">
        <v>114.06596279999999</v>
      </c>
      <c r="G49">
        <f>I49/1000</f>
        <v>-9.4268127799999998E-4</v>
      </c>
      <c r="H49" t="s">
        <v>273</v>
      </c>
      <c r="I49">
        <v>-0.94268127800000001</v>
      </c>
    </row>
    <row r="50" spans="1:10">
      <c r="A50" t="s">
        <v>268</v>
      </c>
      <c r="B50" t="s">
        <v>263</v>
      </c>
      <c r="C50">
        <v>317.93299999999999</v>
      </c>
      <c r="D50">
        <v>1863.842488</v>
      </c>
      <c r="E50">
        <v>4.4685500000000002E-4</v>
      </c>
      <c r="F50">
        <v>0.46695302599999999</v>
      </c>
      <c r="G50">
        <v>9.5695941000000007E-2</v>
      </c>
      <c r="H50" t="s">
        <v>272</v>
      </c>
      <c r="I50" t="s">
        <v>271</v>
      </c>
    </row>
    <row r="51" spans="1:10">
      <c r="A51" t="s">
        <v>268</v>
      </c>
      <c r="B51" t="s">
        <v>262</v>
      </c>
      <c r="C51">
        <v>315.887</v>
      </c>
      <c r="D51">
        <v>1015.385906</v>
      </c>
      <c r="E51">
        <v>9.4416699999999999E-4</v>
      </c>
      <c r="F51">
        <v>0.98725653099999999</v>
      </c>
      <c r="G51">
        <v>9.5635426999999995E-2</v>
      </c>
      <c r="H51" t="s">
        <v>272</v>
      </c>
      <c r="I51" t="s">
        <v>271</v>
      </c>
    </row>
    <row r="52" spans="1:10">
      <c r="A52" t="s">
        <v>268</v>
      </c>
      <c r="B52" t="s">
        <v>261</v>
      </c>
      <c r="C52">
        <v>766.49</v>
      </c>
      <c r="D52">
        <v>-485.25324510000002</v>
      </c>
      <c r="E52">
        <v>2.0852453999999999E-2</v>
      </c>
      <c r="F52">
        <v>27.121311970000001</v>
      </c>
      <c r="G52">
        <v>-7.6885861999999999E-2</v>
      </c>
      <c r="H52" t="s">
        <v>272</v>
      </c>
      <c r="I52" t="s">
        <v>271</v>
      </c>
    </row>
    <row r="53" spans="1:10">
      <c r="A53" t="s">
        <v>268</v>
      </c>
      <c r="B53" t="s">
        <v>260</v>
      </c>
      <c r="C53">
        <v>279.077</v>
      </c>
      <c r="D53">
        <v>1224.2754110000001</v>
      </c>
      <c r="E53">
        <v>1.20315E-4</v>
      </c>
      <c r="F53">
        <v>0.60311913900000003</v>
      </c>
      <c r="G53">
        <v>1.9948852999999999E-2</v>
      </c>
      <c r="H53" t="s">
        <v>272</v>
      </c>
      <c r="I53" t="s">
        <v>271</v>
      </c>
    </row>
    <row r="54" spans="1:10">
      <c r="A54" t="s">
        <v>268</v>
      </c>
      <c r="B54" t="s">
        <v>259</v>
      </c>
      <c r="C54">
        <v>285.21300000000002</v>
      </c>
      <c r="D54">
        <v>553.66913529999999</v>
      </c>
      <c r="E54">
        <v>3.97861E-4</v>
      </c>
      <c r="F54">
        <v>2.0146978899999999</v>
      </c>
      <c r="G54">
        <v>1.9747923000000001E-2</v>
      </c>
      <c r="H54" t="s">
        <v>272</v>
      </c>
      <c r="I54" t="s">
        <v>271</v>
      </c>
    </row>
    <row r="55" spans="1:10">
      <c r="A55" t="s">
        <v>268</v>
      </c>
      <c r="B55" t="s">
        <v>258</v>
      </c>
      <c r="C55">
        <v>257.61</v>
      </c>
      <c r="D55">
        <v>30.196079149999999</v>
      </c>
      <c r="E55" s="79">
        <v>3.8399999999999998E-5</v>
      </c>
      <c r="F55">
        <v>11.328379480000001</v>
      </c>
      <c r="G55">
        <v>3.3863300000000002E-4</v>
      </c>
      <c r="H55" t="s">
        <v>272</v>
      </c>
      <c r="I55" t="s">
        <v>271</v>
      </c>
    </row>
    <row r="56" spans="1:10">
      <c r="A56" t="s">
        <v>268</v>
      </c>
      <c r="B56" t="s">
        <v>257</v>
      </c>
      <c r="C56">
        <v>259.37200000000001</v>
      </c>
      <c r="D56">
        <v>35.622895669999998</v>
      </c>
      <c r="E56">
        <v>1.31703E-4</v>
      </c>
      <c r="F56">
        <v>22.534920289999999</v>
      </c>
      <c r="G56">
        <v>5.8443899999999997E-4</v>
      </c>
      <c r="H56" t="s">
        <v>272</v>
      </c>
      <c r="I56" t="s">
        <v>271</v>
      </c>
    </row>
    <row r="57" spans="1:10">
      <c r="A57" t="s">
        <v>268</v>
      </c>
      <c r="B57" t="s">
        <v>237</v>
      </c>
      <c r="C57">
        <v>589.59199999999998</v>
      </c>
      <c r="D57">
        <v>33230.482029999999</v>
      </c>
      <c r="E57">
        <v>4.7454585000000001E-2</v>
      </c>
      <c r="F57">
        <v>1.804418455</v>
      </c>
      <c r="G57">
        <v>2.629910191</v>
      </c>
      <c r="H57" t="s">
        <v>272</v>
      </c>
      <c r="I57" t="s">
        <v>271</v>
      </c>
    </row>
    <row r="58" spans="1:10">
      <c r="A58" t="s">
        <v>268</v>
      </c>
      <c r="B58" t="s">
        <v>256</v>
      </c>
      <c r="C58">
        <v>214.91399999999999</v>
      </c>
      <c r="D58">
        <v>84.570163620000002</v>
      </c>
      <c r="E58">
        <v>4.5737699999999996E-3</v>
      </c>
      <c r="F58">
        <v>33.399308210000001</v>
      </c>
      <c r="G58">
        <v>1.3694204999999999E-2</v>
      </c>
      <c r="H58" t="s">
        <v>272</v>
      </c>
      <c r="I58" t="s">
        <v>271</v>
      </c>
    </row>
    <row r="59" spans="1:10">
      <c r="A59" t="s">
        <v>268</v>
      </c>
      <c r="B59" t="s">
        <v>255</v>
      </c>
      <c r="C59">
        <v>213.61699999999999</v>
      </c>
      <c r="D59">
        <v>143.60275110000001</v>
      </c>
      <c r="E59">
        <v>2.7704800000000001E-3</v>
      </c>
      <c r="F59">
        <v>27.4345879</v>
      </c>
      <c r="G59">
        <v>1.0098495000000001E-2</v>
      </c>
      <c r="H59" t="s">
        <v>272</v>
      </c>
      <c r="I59" t="s">
        <v>271</v>
      </c>
    </row>
    <row r="60" spans="1:10">
      <c r="A60" t="s">
        <v>268</v>
      </c>
      <c r="B60" t="s">
        <v>254</v>
      </c>
      <c r="C60">
        <v>407.77100000000002</v>
      </c>
      <c r="D60">
        <v>496.44315490000002</v>
      </c>
      <c r="E60" s="79">
        <v>3.2199999999999997E-5</v>
      </c>
      <c r="F60">
        <v>8.8552191380000007</v>
      </c>
      <c r="G60">
        <v>3.6390400000000002E-4</v>
      </c>
      <c r="H60" t="s">
        <v>272</v>
      </c>
      <c r="I60" t="s">
        <v>271</v>
      </c>
    </row>
    <row r="61" spans="1:10">
      <c r="A61" t="s">
        <v>268</v>
      </c>
      <c r="B61" t="s">
        <v>253</v>
      </c>
      <c r="C61">
        <v>421.55200000000002</v>
      </c>
      <c r="D61">
        <v>16.39855507</v>
      </c>
      <c r="E61" s="79">
        <v>6.6699999999999997E-6</v>
      </c>
      <c r="F61">
        <v>21.0592024</v>
      </c>
      <c r="G61" s="79">
        <v>3.1699999999999998E-5</v>
      </c>
      <c r="H61" t="s">
        <v>272</v>
      </c>
      <c r="I61" t="s">
        <v>271</v>
      </c>
    </row>
    <row r="64" spans="1:10">
      <c r="A64" s="71" t="s">
        <v>205</v>
      </c>
      <c r="B64" s="72" t="s">
        <v>264</v>
      </c>
      <c r="C64" s="73" t="s">
        <v>262</v>
      </c>
      <c r="D64" s="73" t="s">
        <v>261</v>
      </c>
      <c r="E64" s="74" t="s">
        <v>259</v>
      </c>
      <c r="F64" s="73" t="s">
        <v>258</v>
      </c>
      <c r="G64" s="73" t="s">
        <v>237</v>
      </c>
      <c r="H64" s="73" t="s">
        <v>256</v>
      </c>
      <c r="I64" s="73" t="s">
        <v>254</v>
      </c>
      <c r="J64" s="73"/>
    </row>
    <row r="65" spans="1:9">
      <c r="A65" t="s">
        <v>270</v>
      </c>
      <c r="B65">
        <v>-2.4099111560000001E-3</v>
      </c>
      <c r="C65">
        <v>6.7987999999999998E-3</v>
      </c>
      <c r="D65">
        <v>0.29279545200000001</v>
      </c>
      <c r="E65">
        <v>-4.9733199999999996E-4</v>
      </c>
      <c r="F65">
        <v>1.87367E-4</v>
      </c>
      <c r="G65">
        <v>5.7799650000000001E-2</v>
      </c>
      <c r="H65">
        <v>7.7032059999999998E-3</v>
      </c>
      <c r="I65">
        <v>1.5835299999999999E-4</v>
      </c>
    </row>
    <row r="66" spans="1:9">
      <c r="A66" t="s">
        <v>269</v>
      </c>
      <c r="B66">
        <v>-6.2618858099999992E-4</v>
      </c>
      <c r="C66">
        <v>0.11887010200000001</v>
      </c>
      <c r="D66">
        <v>6.2723594999999993E-2</v>
      </c>
      <c r="E66">
        <v>2.1801695999999999E-2</v>
      </c>
      <c r="F66">
        <v>1.07148E-4</v>
      </c>
      <c r="G66">
        <v>3.0948640869999999</v>
      </c>
      <c r="H66">
        <v>2.0070909000000001E-2</v>
      </c>
      <c r="I66">
        <v>4.08176E-4</v>
      </c>
    </row>
    <row r="67" spans="1:9">
      <c r="A67" t="s">
        <v>268</v>
      </c>
      <c r="B67">
        <v>-9.4268127799999998E-4</v>
      </c>
      <c r="C67">
        <v>9.5635426999999995E-2</v>
      </c>
      <c r="D67">
        <v>-7.6885861999999999E-2</v>
      </c>
      <c r="E67">
        <v>1.9747923000000001E-2</v>
      </c>
      <c r="F67">
        <v>3.3863300000000002E-4</v>
      </c>
      <c r="G67">
        <v>2.629910191</v>
      </c>
      <c r="H67">
        <v>1.3694204999999999E-2</v>
      </c>
      <c r="I67">
        <v>3.6390400000000002E-4</v>
      </c>
    </row>
    <row r="68" spans="1:9">
      <c r="A68" t="s">
        <v>267</v>
      </c>
      <c r="B68">
        <v>3.5250427298904749E-2</v>
      </c>
      <c r="C68">
        <v>36.97203025333333</v>
      </c>
      <c r="D68">
        <v>72.176879610952412</v>
      </c>
      <c r="E68">
        <v>4.1672589158888886</v>
      </c>
      <c r="F68">
        <v>5.7564221847460297</v>
      </c>
      <c r="G68">
        <v>4.3052535186666683</v>
      </c>
      <c r="H68">
        <v>0.76129975490476198</v>
      </c>
      <c r="I68">
        <v>0.10661927893650794</v>
      </c>
    </row>
    <row r="69" spans="1:9">
      <c r="A69" s="71" t="s">
        <v>205</v>
      </c>
      <c r="B69" s="73" t="s">
        <v>237</v>
      </c>
    </row>
    <row r="70" spans="1:9">
      <c r="A70" t="s">
        <v>270</v>
      </c>
      <c r="B70">
        <v>5.7799650000000001E-2</v>
      </c>
    </row>
    <row r="71" spans="1:9">
      <c r="A71" t="s">
        <v>269</v>
      </c>
      <c r="B71">
        <v>3.0948640869999999</v>
      </c>
      <c r="D71" s="71" t="s">
        <v>205</v>
      </c>
      <c r="E71" s="73" t="s">
        <v>254</v>
      </c>
    </row>
    <row r="72" spans="1:9">
      <c r="A72" t="s">
        <v>268</v>
      </c>
      <c r="B72">
        <v>2.629910191</v>
      </c>
      <c r="D72" t="s">
        <v>270</v>
      </c>
      <c r="E72">
        <v>1.5835299999999999E-4</v>
      </c>
    </row>
    <row r="73" spans="1:9">
      <c r="A73" t="s">
        <v>267</v>
      </c>
      <c r="B73">
        <v>4.3052535186666683</v>
      </c>
      <c r="D73" t="s">
        <v>269</v>
      </c>
      <c r="E73">
        <v>4.08176E-4</v>
      </c>
    </row>
    <row r="74" spans="1:9">
      <c r="A74" s="71" t="s">
        <v>205</v>
      </c>
      <c r="B74" s="73" t="s">
        <v>256</v>
      </c>
      <c r="D74" t="s">
        <v>268</v>
      </c>
      <c r="E74">
        <v>3.6390400000000002E-4</v>
      </c>
    </row>
    <row r="75" spans="1:9">
      <c r="A75" t="s">
        <v>270</v>
      </c>
      <c r="B75">
        <v>7.7032059999999998E-3</v>
      </c>
      <c r="D75" t="s">
        <v>267</v>
      </c>
      <c r="E75">
        <v>0.10661927893650794</v>
      </c>
    </row>
    <row r="76" spans="1:9">
      <c r="A76" t="s">
        <v>269</v>
      </c>
      <c r="B76">
        <v>2.0070909000000001E-2</v>
      </c>
    </row>
    <row r="77" spans="1:9">
      <c r="A77" t="s">
        <v>268</v>
      </c>
      <c r="B77">
        <v>1.3694204999999999E-2</v>
      </c>
    </row>
    <row r="78" spans="1:9">
      <c r="A78" t="s">
        <v>267</v>
      </c>
      <c r="B78">
        <v>0.76129975490476198</v>
      </c>
    </row>
    <row r="82" spans="1:16">
      <c r="B82">
        <f t="shared" ref="B82:P82" si="0">AVERAGE(B85:B147)</f>
        <v>6.8264299649380952E-2</v>
      </c>
      <c r="C82">
        <f t="shared" si="0"/>
        <v>3.9810755217460303E-2</v>
      </c>
      <c r="D82">
        <f t="shared" si="0"/>
        <v>3.5250427298904749E-2</v>
      </c>
      <c r="E82">
        <f t="shared" si="0"/>
        <v>36.995288624761891</v>
      </c>
      <c r="F82">
        <f t="shared" si="0"/>
        <v>36.97203025333333</v>
      </c>
      <c r="G82">
        <f t="shared" si="0"/>
        <v>72.176879610952412</v>
      </c>
      <c r="H82">
        <f t="shared" si="0"/>
        <v>3.9938130013015867</v>
      </c>
      <c r="I82">
        <f t="shared" si="0"/>
        <v>4.1672589158888886</v>
      </c>
      <c r="J82">
        <f t="shared" si="0"/>
        <v>5.7564221847460297</v>
      </c>
      <c r="K82">
        <f t="shared" si="0"/>
        <v>5.7351601862857162</v>
      </c>
      <c r="L82">
        <f t="shared" si="0"/>
        <v>4.3052535186666683</v>
      </c>
      <c r="M82">
        <f t="shared" si="0"/>
        <v>0.76129975490476198</v>
      </c>
      <c r="N82">
        <f t="shared" si="0"/>
        <v>0.83213415744444419</v>
      </c>
      <c r="O82">
        <f t="shared" si="0"/>
        <v>0.10661927893650794</v>
      </c>
      <c r="P82">
        <f t="shared" si="0"/>
        <v>0.10464870284126986</v>
      </c>
    </row>
    <row r="84" spans="1:16">
      <c r="A84" s="71" t="s">
        <v>205</v>
      </c>
      <c r="B84" s="78" t="s">
        <v>266</v>
      </c>
      <c r="C84" s="78" t="s">
        <v>265</v>
      </c>
      <c r="D84" s="72" t="s">
        <v>264</v>
      </c>
      <c r="E84" s="73" t="s">
        <v>263</v>
      </c>
      <c r="F84" s="73" t="s">
        <v>262</v>
      </c>
      <c r="G84" s="73" t="s">
        <v>261</v>
      </c>
      <c r="H84" s="73" t="s">
        <v>260</v>
      </c>
      <c r="I84" s="74" t="s">
        <v>259</v>
      </c>
      <c r="J84" s="73" t="s">
        <v>258</v>
      </c>
      <c r="K84" s="73" t="s">
        <v>257</v>
      </c>
      <c r="L84" s="73" t="s">
        <v>237</v>
      </c>
      <c r="M84" s="73" t="s">
        <v>256</v>
      </c>
      <c r="N84" s="77" t="s">
        <v>255</v>
      </c>
      <c r="O84" s="73" t="s">
        <v>254</v>
      </c>
      <c r="P84" s="73" t="s">
        <v>253</v>
      </c>
    </row>
    <row r="85" spans="1:16">
      <c r="A85">
        <v>5</v>
      </c>
      <c r="B85">
        <v>3.7452431899999999E-2</v>
      </c>
      <c r="C85">
        <v>3.8643913449999999E-3</v>
      </c>
      <c r="D85">
        <v>3.7993051480000001E-3</v>
      </c>
      <c r="E85">
        <v>37.414157590000002</v>
      </c>
      <c r="F85">
        <v>37.646353859999998</v>
      </c>
      <c r="G85">
        <v>57.306993730000002</v>
      </c>
      <c r="H85">
        <v>4.1912576880000003</v>
      </c>
      <c r="I85">
        <v>4.2737246750000004</v>
      </c>
      <c r="J85">
        <v>8.3221784630000002</v>
      </c>
      <c r="K85">
        <v>8.2820609199999993</v>
      </c>
      <c r="L85">
        <v>4.4745706509999996</v>
      </c>
      <c r="M85">
        <v>0.73150636899999999</v>
      </c>
      <c r="N85">
        <v>0.78358443300000002</v>
      </c>
      <c r="O85">
        <v>8.7815918000000007E-2</v>
      </c>
      <c r="P85">
        <v>8.6183577999999997E-2</v>
      </c>
    </row>
    <row r="86" spans="1:16">
      <c r="A86">
        <v>1</v>
      </c>
      <c r="B86">
        <v>2.3911510859999999E-2</v>
      </c>
      <c r="C86">
        <v>1.5968602080000002E-2</v>
      </c>
      <c r="D86">
        <v>1.271641529E-2</v>
      </c>
      <c r="E86">
        <v>36.463122749999997</v>
      </c>
      <c r="F86">
        <v>36.608021729999997</v>
      </c>
      <c r="G86">
        <v>55.147461929999999</v>
      </c>
      <c r="H86">
        <v>4.8511620070000001</v>
      </c>
      <c r="I86">
        <v>4.8037461830000003</v>
      </c>
      <c r="J86">
        <v>4.182301088</v>
      </c>
      <c r="K86">
        <v>4.1651822220000003</v>
      </c>
      <c r="L86">
        <v>4.8452523799999998</v>
      </c>
      <c r="M86">
        <v>0.99897639299999996</v>
      </c>
      <c r="N86">
        <v>1.087022028</v>
      </c>
      <c r="O86">
        <v>0.130863176</v>
      </c>
      <c r="P86">
        <v>0.12968401099999999</v>
      </c>
    </row>
    <row r="87" spans="1:16">
      <c r="A87">
        <v>3</v>
      </c>
      <c r="B87">
        <v>3.4842940239999995E-2</v>
      </c>
      <c r="C87">
        <v>1.266105239E-2</v>
      </c>
      <c r="D87">
        <v>1.228757571E-2</v>
      </c>
      <c r="E87">
        <v>25.984471020000001</v>
      </c>
      <c r="F87">
        <v>26.081309430000001</v>
      </c>
      <c r="G87">
        <v>47.317325349999997</v>
      </c>
      <c r="H87">
        <v>3.7719276470000001</v>
      </c>
      <c r="I87">
        <v>3.856677978</v>
      </c>
      <c r="J87">
        <v>6.4017628289999999</v>
      </c>
      <c r="K87">
        <v>6.3783424640000002</v>
      </c>
      <c r="L87">
        <v>4.7980577789999996</v>
      </c>
      <c r="M87">
        <v>0.379215313</v>
      </c>
      <c r="N87">
        <v>0.45915573500000001</v>
      </c>
      <c r="O87">
        <v>8.8531996000000002E-2</v>
      </c>
      <c r="P87">
        <v>8.7425735000000004E-2</v>
      </c>
    </row>
    <row r="88" spans="1:16">
      <c r="A88">
        <v>4</v>
      </c>
      <c r="B88">
        <v>4.5430703939999997E-2</v>
      </c>
      <c r="C88">
        <v>1.695757275E-2</v>
      </c>
      <c r="D88">
        <v>1.4431025509999999E-2</v>
      </c>
      <c r="E88">
        <v>16.358274210000001</v>
      </c>
      <c r="F88">
        <v>16.456519400000001</v>
      </c>
      <c r="G88">
        <v>46.849634080000001</v>
      </c>
      <c r="H88">
        <v>2.2099924350000002</v>
      </c>
      <c r="I88">
        <v>2.2748703429999999</v>
      </c>
      <c r="J88">
        <v>4.7349467809999997</v>
      </c>
      <c r="K88">
        <v>4.7106821219999997</v>
      </c>
      <c r="L88">
        <v>4.1837263660000001</v>
      </c>
      <c r="M88">
        <v>0.463379239</v>
      </c>
      <c r="N88">
        <v>0.51823269800000005</v>
      </c>
      <c r="O88">
        <v>3.6087305E-2</v>
      </c>
      <c r="P88">
        <v>3.5721327999999997E-2</v>
      </c>
    </row>
    <row r="89" spans="1:16">
      <c r="A89">
        <v>2</v>
      </c>
      <c r="B89">
        <v>1.6985178720000001E-2</v>
      </c>
      <c r="C89">
        <v>8.7129897500000004E-3</v>
      </c>
      <c r="D89">
        <v>5.2199591209999997E-3</v>
      </c>
      <c r="E89">
        <v>26.396991119999999</v>
      </c>
      <c r="F89">
        <v>26.452106140000001</v>
      </c>
      <c r="G89">
        <v>50.804749149999999</v>
      </c>
      <c r="H89">
        <v>2.962579431</v>
      </c>
      <c r="I89">
        <v>3.036838758</v>
      </c>
      <c r="J89">
        <v>3.7834108099999999</v>
      </c>
      <c r="K89">
        <v>3.7682983719999998</v>
      </c>
      <c r="L89">
        <v>4.69362865</v>
      </c>
      <c r="M89">
        <v>1.631785007</v>
      </c>
      <c r="N89">
        <v>1.678091207</v>
      </c>
      <c r="O89">
        <v>8.0278760000000005E-2</v>
      </c>
      <c r="P89">
        <v>7.9475938999999995E-2</v>
      </c>
    </row>
    <row r="90" spans="1:16">
      <c r="A90">
        <v>45</v>
      </c>
      <c r="B90">
        <v>8.0812614589999998E-2</v>
      </c>
      <c r="C90">
        <v>3.6509416450000005E-2</v>
      </c>
      <c r="D90">
        <v>2.93411453E-2</v>
      </c>
      <c r="E90">
        <v>68.413910520000002</v>
      </c>
      <c r="F90">
        <v>68.153361820000001</v>
      </c>
      <c r="G90">
        <v>99.334038390000003</v>
      </c>
      <c r="H90">
        <v>5.7950250030000001</v>
      </c>
      <c r="I90">
        <v>6.0291551999999999</v>
      </c>
      <c r="J90">
        <v>9.6726945329999996</v>
      </c>
      <c r="K90">
        <v>9.6314233789999992</v>
      </c>
      <c r="L90">
        <v>4.7893093369999997</v>
      </c>
      <c r="M90">
        <v>0.29053475899999998</v>
      </c>
      <c r="N90">
        <v>0.342479704</v>
      </c>
      <c r="O90">
        <v>0.20911545200000001</v>
      </c>
      <c r="P90">
        <v>0.203918189</v>
      </c>
    </row>
    <row r="91" spans="1:16">
      <c r="A91">
        <v>7</v>
      </c>
      <c r="B91">
        <v>6.1662295860000001E-2</v>
      </c>
      <c r="C91">
        <v>2.38199947E-2</v>
      </c>
      <c r="D91">
        <v>2.154675637E-2</v>
      </c>
      <c r="E91">
        <v>50.763560140000003</v>
      </c>
      <c r="F91">
        <v>51.299647149999998</v>
      </c>
      <c r="G91">
        <v>92.351705010000003</v>
      </c>
      <c r="H91">
        <v>4.3669498969999996</v>
      </c>
      <c r="I91">
        <v>4.452846203</v>
      </c>
      <c r="J91">
        <v>6.0576791989999998</v>
      </c>
      <c r="K91">
        <v>6.0242251099999997</v>
      </c>
      <c r="L91">
        <v>4.0608887579999999</v>
      </c>
      <c r="M91">
        <v>9.8837250000000001E-2</v>
      </c>
      <c r="N91">
        <v>0.16188160100000001</v>
      </c>
      <c r="O91">
        <v>0.19309949600000001</v>
      </c>
      <c r="P91">
        <v>0.189152923</v>
      </c>
    </row>
    <row r="92" spans="1:16">
      <c r="A92">
        <v>54</v>
      </c>
      <c r="B92">
        <v>-5.8536111549999999E-2</v>
      </c>
      <c r="C92">
        <v>2.525902923E-2</v>
      </c>
      <c r="D92">
        <v>1.0666366740000001E-2</v>
      </c>
      <c r="E92">
        <v>42.044293770000003</v>
      </c>
      <c r="F92">
        <v>41.994903000000001</v>
      </c>
      <c r="G92">
        <v>64.008899979999995</v>
      </c>
      <c r="H92">
        <v>0.74358862100000001</v>
      </c>
      <c r="I92">
        <v>3.4773979320000001</v>
      </c>
      <c r="J92">
        <v>9.0072885100000004</v>
      </c>
      <c r="K92">
        <v>9.0217966730000008</v>
      </c>
      <c r="L92">
        <v>2.4398248910000002</v>
      </c>
      <c r="M92">
        <v>0.47404075099999998</v>
      </c>
      <c r="N92">
        <v>0.484918128</v>
      </c>
      <c r="O92">
        <v>0.104596511</v>
      </c>
      <c r="P92">
        <v>0.104172367</v>
      </c>
    </row>
    <row r="93" spans="1:16">
      <c r="A93">
        <v>35</v>
      </c>
      <c r="B93">
        <v>5.6722697410000002E-2</v>
      </c>
      <c r="C93">
        <v>8.7001252660000011E-3</v>
      </c>
      <c r="D93">
        <v>4.6606713780000001E-3</v>
      </c>
      <c r="E93">
        <v>24.319976969999999</v>
      </c>
      <c r="F93">
        <v>24.27447124</v>
      </c>
      <c r="G93">
        <v>65.098415369999998</v>
      </c>
      <c r="H93">
        <v>3.1158289209999999</v>
      </c>
      <c r="I93">
        <v>3.286832371</v>
      </c>
      <c r="J93">
        <v>2.6274254739999998</v>
      </c>
      <c r="K93">
        <v>2.6143640050000001</v>
      </c>
      <c r="L93">
        <v>4.9233983849999996</v>
      </c>
      <c r="M93">
        <v>1.412216718</v>
      </c>
      <c r="N93">
        <v>1.5226613170000001</v>
      </c>
      <c r="O93">
        <v>0.10533442699999999</v>
      </c>
      <c r="P93">
        <v>0.102417933</v>
      </c>
    </row>
    <row r="94" spans="1:16">
      <c r="A94">
        <v>13</v>
      </c>
      <c r="B94">
        <v>2.667840963E-2</v>
      </c>
      <c r="C94">
        <v>2.3709359909999998E-2</v>
      </c>
      <c r="D94">
        <v>2.526108774E-2</v>
      </c>
      <c r="E94">
        <v>28.737224350000002</v>
      </c>
      <c r="F94">
        <v>28.573764740000001</v>
      </c>
      <c r="G94">
        <v>67.712529000000004</v>
      </c>
      <c r="H94">
        <v>4.073045295</v>
      </c>
      <c r="I94">
        <v>4.2055922289999996</v>
      </c>
      <c r="J94">
        <v>7.5907284019999999</v>
      </c>
      <c r="K94">
        <v>7.6175641069999998</v>
      </c>
      <c r="L94">
        <v>4.3036735799999999</v>
      </c>
      <c r="M94">
        <v>1.0305084339999999</v>
      </c>
      <c r="N94">
        <v>1.1087795469999999</v>
      </c>
      <c r="O94">
        <v>0.10995263600000001</v>
      </c>
      <c r="P94">
        <v>0.10956384500000001</v>
      </c>
    </row>
    <row r="95" spans="1:16">
      <c r="A95">
        <v>28</v>
      </c>
      <c r="B95">
        <v>6.4230084689999994E-2</v>
      </c>
      <c r="C95">
        <v>1.8267234279999999E-2</v>
      </c>
      <c r="D95">
        <v>1.3360150559999999E-2</v>
      </c>
      <c r="E95">
        <v>21.446181729999999</v>
      </c>
      <c r="F95">
        <v>21.443473260000001</v>
      </c>
      <c r="G95">
        <v>59.827271209999999</v>
      </c>
      <c r="H95">
        <v>2.3843948369999999</v>
      </c>
      <c r="I95">
        <v>2.4953339269999999</v>
      </c>
      <c r="J95">
        <v>5.6105937020000001</v>
      </c>
      <c r="K95">
        <v>5.582656858</v>
      </c>
      <c r="L95">
        <v>5.9376903099999998</v>
      </c>
      <c r="M95">
        <v>0.74638589700000002</v>
      </c>
      <c r="N95">
        <v>0.87372271599999995</v>
      </c>
      <c r="O95">
        <v>5.1971304000000003E-2</v>
      </c>
      <c r="P95">
        <v>5.0591729000000002E-2</v>
      </c>
    </row>
    <row r="96" spans="1:16">
      <c r="A96">
        <v>17</v>
      </c>
      <c r="B96">
        <v>6.2252494159999998E-2</v>
      </c>
      <c r="C96">
        <v>1.7515902319999999E-2</v>
      </c>
      <c r="D96">
        <v>1.2553758119999999E-2</v>
      </c>
      <c r="E96">
        <v>35.786118469999998</v>
      </c>
      <c r="F96">
        <v>35.79054635</v>
      </c>
      <c r="G96">
        <v>80.2312096</v>
      </c>
      <c r="H96">
        <v>3.9973858290000002</v>
      </c>
      <c r="I96">
        <v>4.1671591579999996</v>
      </c>
      <c r="J96">
        <v>5.4474101179999996</v>
      </c>
      <c r="K96">
        <v>5.4191368369999999</v>
      </c>
      <c r="L96">
        <v>3.7141432490000001</v>
      </c>
      <c r="M96">
        <v>2.0446984580000001</v>
      </c>
      <c r="N96">
        <v>2.1310798919999998</v>
      </c>
      <c r="O96">
        <v>0.11853875899999999</v>
      </c>
      <c r="P96">
        <v>0.115863217</v>
      </c>
    </row>
    <row r="97" spans="1:16">
      <c r="A97">
        <v>6</v>
      </c>
      <c r="B97">
        <v>7.0280119240000008E-2</v>
      </c>
      <c r="C97">
        <v>3.5960093169999999E-2</v>
      </c>
      <c r="D97">
        <v>2.9620495109999999E-2</v>
      </c>
      <c r="E97">
        <v>37.712680259999999</v>
      </c>
      <c r="F97">
        <v>37.992474080000001</v>
      </c>
      <c r="G97">
        <v>67.247531670000001</v>
      </c>
      <c r="H97">
        <v>4.7857351619999999</v>
      </c>
      <c r="I97">
        <v>4.8861889940000003</v>
      </c>
      <c r="J97">
        <v>7.730573938</v>
      </c>
      <c r="K97">
        <v>7.6911001780000001</v>
      </c>
      <c r="L97">
        <v>3.7494684380000001</v>
      </c>
      <c r="M97">
        <v>8.3092603000000001E-2</v>
      </c>
      <c r="N97">
        <v>0.14418536100000001</v>
      </c>
      <c r="O97">
        <v>0.11135854100000001</v>
      </c>
      <c r="P97">
        <v>0.108957786</v>
      </c>
    </row>
    <row r="98" spans="1:16">
      <c r="A98">
        <v>33</v>
      </c>
      <c r="B98">
        <v>6.5803981280000007E-2</v>
      </c>
      <c r="C98">
        <v>2.0310889790000002E-2</v>
      </c>
      <c r="D98">
        <v>1.7229745929999998E-2</v>
      </c>
      <c r="E98">
        <v>66.336243109999998</v>
      </c>
      <c r="F98">
        <v>66.125796249999993</v>
      </c>
      <c r="G98">
        <v>102.3966499</v>
      </c>
      <c r="H98">
        <v>6.180246919</v>
      </c>
      <c r="I98">
        <v>6.4998614339999996</v>
      </c>
      <c r="J98">
        <v>17.882682979999998</v>
      </c>
      <c r="K98">
        <v>17.821455929999999</v>
      </c>
      <c r="L98">
        <v>3.1400415759999998</v>
      </c>
      <c r="M98">
        <v>0.116303168</v>
      </c>
      <c r="N98">
        <v>0.157159936</v>
      </c>
      <c r="O98">
        <v>0.16817421599999999</v>
      </c>
      <c r="P98">
        <v>0.164057117</v>
      </c>
    </row>
    <row r="99" spans="1:16">
      <c r="A99">
        <v>10</v>
      </c>
      <c r="B99">
        <v>7.2279594169999989E-2</v>
      </c>
      <c r="C99">
        <v>3.5666311999999999E-2</v>
      </c>
      <c r="D99">
        <v>3.0849462880000001E-2</v>
      </c>
      <c r="E99">
        <v>55.314435240000002</v>
      </c>
      <c r="F99">
        <v>55.667777280000003</v>
      </c>
      <c r="G99">
        <v>61.367382339999999</v>
      </c>
      <c r="H99">
        <v>5.1855063030000004</v>
      </c>
      <c r="I99">
        <v>5.207238759</v>
      </c>
      <c r="J99">
        <v>12.554427690000001</v>
      </c>
      <c r="K99">
        <v>12.48064761</v>
      </c>
      <c r="L99">
        <v>3.0865330279999998</v>
      </c>
      <c r="M99">
        <v>1.4704346070000001</v>
      </c>
      <c r="N99">
        <v>1.5231076530000001</v>
      </c>
      <c r="O99">
        <v>0.14088158200000001</v>
      </c>
      <c r="P99">
        <v>0.13765075199999999</v>
      </c>
    </row>
    <row r="100" spans="1:16">
      <c r="A100">
        <v>30</v>
      </c>
      <c r="B100">
        <v>7.5640855900000012E-2</v>
      </c>
      <c r="C100">
        <v>3.1641103419999997E-2</v>
      </c>
      <c r="D100">
        <v>2.6307917069999999E-2</v>
      </c>
      <c r="E100">
        <v>47.729934470000003</v>
      </c>
      <c r="F100">
        <v>47.664532629999997</v>
      </c>
      <c r="G100">
        <v>86.866557459999996</v>
      </c>
      <c r="H100">
        <v>5.3387999840000004</v>
      </c>
      <c r="I100">
        <v>5.4926411560000004</v>
      </c>
      <c r="J100">
        <v>11.1571543</v>
      </c>
      <c r="K100">
        <v>11.10834558</v>
      </c>
      <c r="L100">
        <v>4.9175906869999997</v>
      </c>
      <c r="M100">
        <v>1.544021359</v>
      </c>
      <c r="N100">
        <v>1.6008772499999999</v>
      </c>
      <c r="O100">
        <v>0.13695142099999999</v>
      </c>
      <c r="P100">
        <v>0.133564133</v>
      </c>
    </row>
    <row r="101" spans="1:16">
      <c r="A101">
        <v>58</v>
      </c>
      <c r="B101">
        <v>1.029243103E-2</v>
      </c>
      <c r="C101">
        <v>1.135924913E-2</v>
      </c>
      <c r="D101">
        <v>1.4563012829999999E-2</v>
      </c>
      <c r="E101">
        <v>12.100919060000001</v>
      </c>
      <c r="F101">
        <v>12.094366689999999</v>
      </c>
      <c r="G101">
        <v>60.499912479999999</v>
      </c>
      <c r="H101">
        <v>1.657351048</v>
      </c>
      <c r="I101">
        <v>1.7167065420000001</v>
      </c>
      <c r="J101">
        <v>0.38323903599999998</v>
      </c>
      <c r="K101">
        <v>0.38369030300000001</v>
      </c>
      <c r="L101">
        <v>4.4480110450000003</v>
      </c>
      <c r="M101">
        <v>1.2072345579999999</v>
      </c>
      <c r="N101">
        <v>1.2779684950000001</v>
      </c>
      <c r="O101">
        <v>2.4616451000000001E-2</v>
      </c>
      <c r="P101">
        <v>2.4896196999999998E-2</v>
      </c>
    </row>
    <row r="102" spans="1:16">
      <c r="A102">
        <v>9</v>
      </c>
      <c r="B102">
        <v>6.1910937949999995E-2</v>
      </c>
      <c r="C102">
        <v>2.5322227300000003E-2</v>
      </c>
      <c r="D102">
        <v>2.143342744E-2</v>
      </c>
      <c r="E102">
        <v>15.013602819999999</v>
      </c>
      <c r="F102">
        <v>15.238926960000001</v>
      </c>
      <c r="G102">
        <v>65.334925699999999</v>
      </c>
      <c r="H102">
        <v>1.5775918950000001</v>
      </c>
      <c r="I102">
        <v>1.59878578</v>
      </c>
      <c r="J102">
        <v>0.30773779800000001</v>
      </c>
      <c r="K102">
        <v>0.30557083200000001</v>
      </c>
      <c r="L102">
        <v>4.833661244</v>
      </c>
      <c r="M102">
        <v>1.470941711</v>
      </c>
      <c r="N102">
        <v>1.5769080099999999</v>
      </c>
      <c r="O102">
        <v>3.0105433000000001E-2</v>
      </c>
      <c r="P102">
        <v>2.9462370000000002E-2</v>
      </c>
    </row>
    <row r="103" spans="1:16">
      <c r="A103">
        <v>16</v>
      </c>
      <c r="B103">
        <v>0.1437831316</v>
      </c>
      <c r="C103">
        <v>0.1040133399</v>
      </c>
      <c r="D103">
        <v>9.0559207629999999E-2</v>
      </c>
      <c r="E103">
        <v>16.035116330000001</v>
      </c>
      <c r="F103">
        <v>16.028067270000001</v>
      </c>
      <c r="G103">
        <v>71.783436899999998</v>
      </c>
      <c r="H103">
        <v>2.359631389</v>
      </c>
      <c r="I103">
        <v>2.4405386259999999</v>
      </c>
      <c r="J103">
        <v>0.797672347</v>
      </c>
      <c r="K103">
        <v>0.791945287</v>
      </c>
      <c r="L103">
        <v>3.5644844820000001</v>
      </c>
      <c r="M103">
        <v>1.1437171420000001</v>
      </c>
      <c r="N103">
        <v>1.218080815</v>
      </c>
      <c r="O103">
        <v>3.1705957999999999E-2</v>
      </c>
      <c r="P103">
        <v>3.0825313999999999E-2</v>
      </c>
    </row>
    <row r="104" spans="1:16">
      <c r="A104">
        <v>26</v>
      </c>
      <c r="B104">
        <v>7.1056079839999994E-2</v>
      </c>
      <c r="C104">
        <v>2.5422101879999999E-2</v>
      </c>
      <c r="D104">
        <v>2.011271643E-2</v>
      </c>
      <c r="E104">
        <v>20.2045937</v>
      </c>
      <c r="F104">
        <v>20.20394958</v>
      </c>
      <c r="G104">
        <v>94.230159749999999</v>
      </c>
      <c r="H104">
        <v>2.8841010900000001</v>
      </c>
      <c r="I104">
        <v>3.0159465239999999</v>
      </c>
      <c r="J104">
        <v>1.472199416</v>
      </c>
      <c r="K104">
        <v>1.463879379</v>
      </c>
      <c r="L104">
        <v>4.9204960660000001</v>
      </c>
      <c r="M104">
        <v>2.0720722989999998</v>
      </c>
      <c r="N104">
        <v>2.1334324759999999</v>
      </c>
      <c r="O104">
        <v>5.6314344000000002E-2</v>
      </c>
      <c r="P104">
        <v>5.5025165000000001E-2</v>
      </c>
    </row>
    <row r="105" spans="1:16">
      <c r="A105">
        <v>27</v>
      </c>
      <c r="B105">
        <v>9.0178288910000001E-2</v>
      </c>
      <c r="C105">
        <v>4.1271598979999997E-2</v>
      </c>
      <c r="D105">
        <v>3.5194734840000005E-2</v>
      </c>
      <c r="E105">
        <v>13.367061039999999</v>
      </c>
      <c r="F105">
        <v>13.4324615</v>
      </c>
      <c r="G105">
        <v>42.219465409999998</v>
      </c>
      <c r="H105">
        <v>1.2563254770000001</v>
      </c>
      <c r="I105">
        <v>1.324263062</v>
      </c>
      <c r="J105">
        <v>0.51246745199999999</v>
      </c>
      <c r="K105">
        <v>0.50908844399999997</v>
      </c>
      <c r="L105">
        <v>4.1490418240000002</v>
      </c>
      <c r="M105">
        <v>1.5346784259999999</v>
      </c>
      <c r="N105">
        <v>1.57046419</v>
      </c>
      <c r="O105">
        <v>3.0282058000000001E-2</v>
      </c>
      <c r="P105">
        <v>2.9630790000000001E-2</v>
      </c>
    </row>
    <row r="106" spans="1:16">
      <c r="A106">
        <v>34</v>
      </c>
      <c r="B106">
        <v>5.0833447509999997E-2</v>
      </c>
      <c r="C106">
        <v>5.409138060000001E-4</v>
      </c>
      <c r="D106">
        <v>-3.2222224769999997E-3</v>
      </c>
      <c r="E106">
        <v>13.15015593</v>
      </c>
      <c r="F106">
        <v>13.142950069999999</v>
      </c>
      <c r="G106">
        <v>20.54591958</v>
      </c>
      <c r="H106">
        <v>1.3421767309999999</v>
      </c>
      <c r="I106">
        <v>1.387898367</v>
      </c>
      <c r="J106">
        <v>1.691394847</v>
      </c>
      <c r="K106">
        <v>1.6832355489999999</v>
      </c>
      <c r="L106">
        <v>3.3276904460000001</v>
      </c>
      <c r="M106">
        <v>0.33740838299999998</v>
      </c>
      <c r="N106">
        <v>0.369955284</v>
      </c>
      <c r="O106">
        <v>4.2730549E-2</v>
      </c>
      <c r="P106">
        <v>4.1568748000000003E-2</v>
      </c>
    </row>
    <row r="107" spans="1:16">
      <c r="A107">
        <v>38</v>
      </c>
      <c r="B107">
        <v>6.265681025E-2</v>
      </c>
      <c r="C107">
        <v>1.899197981E-2</v>
      </c>
      <c r="D107">
        <v>1.316208609E-2</v>
      </c>
      <c r="E107">
        <v>30.561666580000001</v>
      </c>
      <c r="F107">
        <v>30.481215429999999</v>
      </c>
      <c r="G107">
        <v>63.470747529999997</v>
      </c>
      <c r="H107">
        <v>3.2985364129999999</v>
      </c>
      <c r="I107">
        <v>3.4677869330000002</v>
      </c>
      <c r="J107">
        <v>2.2292978099999998</v>
      </c>
      <c r="K107">
        <v>2.2175874279999999</v>
      </c>
      <c r="L107">
        <v>3.6275062629999999</v>
      </c>
      <c r="M107">
        <v>0.36592624099999999</v>
      </c>
      <c r="N107">
        <v>0.42929141100000001</v>
      </c>
      <c r="O107">
        <v>7.1900626999999995E-2</v>
      </c>
      <c r="P107">
        <v>6.9823354000000004E-2</v>
      </c>
    </row>
    <row r="108" spans="1:16">
      <c r="A108">
        <v>32</v>
      </c>
      <c r="B108">
        <v>0.13042962429999999</v>
      </c>
      <c r="C108">
        <v>9.9198011259999996E-2</v>
      </c>
      <c r="D108">
        <v>8.9317362339999998E-2</v>
      </c>
      <c r="E108">
        <v>69.913657569999998</v>
      </c>
      <c r="F108">
        <v>69.54555877</v>
      </c>
      <c r="G108">
        <v>89.437190869999995</v>
      </c>
      <c r="H108">
        <v>7.3199569100000001</v>
      </c>
      <c r="I108">
        <v>8.0585349239999999</v>
      </c>
      <c r="J108">
        <v>8.4308860429999992</v>
      </c>
      <c r="K108">
        <v>8.3805821680000001</v>
      </c>
      <c r="L108">
        <v>6.8113370839999998</v>
      </c>
      <c r="M108">
        <v>0.48459847299999997</v>
      </c>
      <c r="N108">
        <v>0.62715838999999995</v>
      </c>
      <c r="O108">
        <v>0.23854030200000001</v>
      </c>
      <c r="P108">
        <v>0.232766685</v>
      </c>
    </row>
    <row r="109" spans="1:16">
      <c r="A109">
        <v>25</v>
      </c>
      <c r="B109">
        <v>6.8892809740000005E-2</v>
      </c>
      <c r="C109">
        <v>2.785893729E-2</v>
      </c>
      <c r="D109">
        <v>2.2131225889999998E-2</v>
      </c>
      <c r="E109">
        <v>34.682293369999996</v>
      </c>
      <c r="F109">
        <v>34.626379120000003</v>
      </c>
      <c r="G109">
        <v>64.102423090000002</v>
      </c>
      <c r="H109">
        <v>3.5141204410000002</v>
      </c>
      <c r="I109">
        <v>3.6605461940000001</v>
      </c>
      <c r="J109">
        <v>1.8559913779999999</v>
      </c>
      <c r="K109">
        <v>1.843573796</v>
      </c>
      <c r="L109">
        <v>3.6043321989999999</v>
      </c>
      <c r="M109">
        <v>0.92006078999999996</v>
      </c>
      <c r="N109">
        <v>0.99246614300000002</v>
      </c>
      <c r="O109">
        <v>8.796387E-2</v>
      </c>
      <c r="P109">
        <v>8.5527643E-2</v>
      </c>
    </row>
    <row r="110" spans="1:16">
      <c r="A110">
        <v>31</v>
      </c>
      <c r="B110">
        <v>6.2904633070000007E-2</v>
      </c>
      <c r="C110">
        <v>1.205202692E-2</v>
      </c>
      <c r="D110">
        <v>9.0696355270000004E-3</v>
      </c>
      <c r="E110">
        <v>12.48617381</v>
      </c>
      <c r="F110">
        <v>12.47168662</v>
      </c>
      <c r="G110">
        <v>41.352664760000003</v>
      </c>
      <c r="H110">
        <v>1.71694481</v>
      </c>
      <c r="I110">
        <v>1.793472808</v>
      </c>
      <c r="J110">
        <v>1.255584067</v>
      </c>
      <c r="K110">
        <v>1.2470725469999999</v>
      </c>
      <c r="L110">
        <v>2.964797012</v>
      </c>
      <c r="M110">
        <v>1.0016327220000001</v>
      </c>
      <c r="N110">
        <v>1.0479927630000001</v>
      </c>
      <c r="O110">
        <v>4.0920577999999999E-2</v>
      </c>
      <c r="P110">
        <v>3.9910791000000001E-2</v>
      </c>
    </row>
    <row r="111" spans="1:16">
      <c r="A111">
        <v>14</v>
      </c>
      <c r="B111">
        <v>8.8550455080000007E-2</v>
      </c>
      <c r="C111">
        <v>4.8671920090000001E-2</v>
      </c>
      <c r="D111">
        <v>3.804012977E-2</v>
      </c>
      <c r="E111">
        <v>41.885940740000002</v>
      </c>
      <c r="F111">
        <v>41.924425450000001</v>
      </c>
      <c r="G111">
        <v>78.790625989999995</v>
      </c>
      <c r="H111">
        <v>3.3650585949999998</v>
      </c>
      <c r="I111">
        <v>3.561944306</v>
      </c>
      <c r="J111">
        <v>5.8885625460000002</v>
      </c>
      <c r="K111">
        <v>5.8528598939999998</v>
      </c>
      <c r="L111">
        <v>4.7463614830000003</v>
      </c>
      <c r="M111">
        <v>3.5462618000000001E-2</v>
      </c>
      <c r="N111">
        <v>8.8634342000000005E-2</v>
      </c>
      <c r="O111">
        <v>0.122209073</v>
      </c>
      <c r="P111">
        <v>0.119057631</v>
      </c>
    </row>
    <row r="112" spans="1:16">
      <c r="A112">
        <v>23</v>
      </c>
      <c r="B112">
        <v>8.0278724589999989E-2</v>
      </c>
      <c r="C112">
        <v>3.5759371429999999E-2</v>
      </c>
      <c r="D112">
        <v>3.046966517E-2</v>
      </c>
      <c r="E112">
        <v>29.706061120000001</v>
      </c>
      <c r="F112">
        <v>29.664775339999998</v>
      </c>
      <c r="G112">
        <v>88.638548499999999</v>
      </c>
      <c r="H112">
        <v>3.1885708209999999</v>
      </c>
      <c r="I112">
        <v>3.3416699169999999</v>
      </c>
      <c r="J112">
        <v>4.7084836770000003</v>
      </c>
      <c r="K112">
        <v>4.6824540370000003</v>
      </c>
      <c r="L112">
        <v>5.3028468279999998</v>
      </c>
      <c r="M112">
        <v>0.112101086</v>
      </c>
      <c r="N112">
        <v>0.25088110899999999</v>
      </c>
      <c r="O112">
        <v>9.2083783000000002E-2</v>
      </c>
      <c r="P112">
        <v>8.9719373000000005E-2</v>
      </c>
    </row>
    <row r="113" spans="1:16">
      <c r="A113">
        <v>36</v>
      </c>
      <c r="B113">
        <v>6.7009189969999994E-2</v>
      </c>
      <c r="C113">
        <v>1.8085079300000001E-2</v>
      </c>
      <c r="D113">
        <v>1.3456148000000001E-2</v>
      </c>
      <c r="E113">
        <v>40.391648629999999</v>
      </c>
      <c r="F113">
        <v>40.336547930000002</v>
      </c>
      <c r="G113">
        <v>61.075606919999998</v>
      </c>
      <c r="H113">
        <v>4.0669680589999997</v>
      </c>
      <c r="I113">
        <v>4.2305264669999998</v>
      </c>
      <c r="J113">
        <v>8.9623655519999996</v>
      </c>
      <c r="K113">
        <v>8.9243299680000003</v>
      </c>
      <c r="L113">
        <v>4.186588607</v>
      </c>
      <c r="M113">
        <v>0.47533773899999998</v>
      </c>
      <c r="N113">
        <v>0.58180759900000001</v>
      </c>
      <c r="O113">
        <v>0.10529433000000001</v>
      </c>
      <c r="P113">
        <v>0.102468458</v>
      </c>
    </row>
    <row r="114" spans="1:16">
      <c r="A114">
        <v>43</v>
      </c>
      <c r="B114">
        <v>6.800929285E-2</v>
      </c>
      <c r="C114">
        <v>1.9270015939999999E-2</v>
      </c>
      <c r="D114">
        <v>1.4638759810000001E-2</v>
      </c>
      <c r="E114">
        <v>52.482399030000003</v>
      </c>
      <c r="F114">
        <v>52.3434381</v>
      </c>
      <c r="G114">
        <v>76.830420680000003</v>
      </c>
      <c r="H114">
        <v>6.0028906219999998</v>
      </c>
      <c r="I114">
        <v>6.2452702960000002</v>
      </c>
      <c r="J114">
        <v>4.9766246919999997</v>
      </c>
      <c r="K114">
        <v>4.9507961150000002</v>
      </c>
      <c r="L114">
        <v>5.22842246</v>
      </c>
      <c r="M114">
        <v>1.168779349</v>
      </c>
      <c r="N114">
        <v>1.2353536060000001</v>
      </c>
      <c r="O114">
        <v>0.20922590199999999</v>
      </c>
      <c r="P114">
        <v>0.204124947</v>
      </c>
    </row>
    <row r="115" spans="1:16">
      <c r="A115">
        <v>15</v>
      </c>
      <c r="B115">
        <v>6.4067351590000002E-2</v>
      </c>
      <c r="C115">
        <v>2.1220380420000001E-2</v>
      </c>
      <c r="D115">
        <v>1.652060705E-2</v>
      </c>
      <c r="E115">
        <v>32.926205299999999</v>
      </c>
      <c r="F115">
        <v>32.947317480000002</v>
      </c>
      <c r="G115">
        <v>61.182945269999998</v>
      </c>
      <c r="H115">
        <v>4.6610607499999999</v>
      </c>
      <c r="I115">
        <v>4.933185215</v>
      </c>
      <c r="J115">
        <v>8.3565003880000006</v>
      </c>
      <c r="K115">
        <v>8.313109571</v>
      </c>
      <c r="L115">
        <v>4.8319474839999996</v>
      </c>
      <c r="M115">
        <v>0.77636414600000003</v>
      </c>
      <c r="N115">
        <v>0.859518801</v>
      </c>
      <c r="O115">
        <v>0.123327909</v>
      </c>
      <c r="P115">
        <v>0.119989998</v>
      </c>
    </row>
    <row r="116" spans="1:16">
      <c r="A116">
        <v>8</v>
      </c>
      <c r="B116">
        <v>7.6206451049999999E-2</v>
      </c>
      <c r="C116">
        <v>3.2799080500000001E-2</v>
      </c>
      <c r="D116">
        <v>2.9573827529999999E-2</v>
      </c>
      <c r="E116">
        <v>22.598464379999999</v>
      </c>
      <c r="F116">
        <v>22.771117100000001</v>
      </c>
      <c r="G116">
        <v>51.275616239999998</v>
      </c>
      <c r="H116">
        <v>3.2710138999999998</v>
      </c>
      <c r="I116">
        <v>3.2448770900000001</v>
      </c>
      <c r="J116">
        <v>7.4201076490000002</v>
      </c>
      <c r="K116">
        <v>7.3774945330000001</v>
      </c>
      <c r="L116">
        <v>3.8954034270000002</v>
      </c>
      <c r="M116">
        <v>0.57752999900000002</v>
      </c>
      <c r="N116">
        <v>0.65812431500000002</v>
      </c>
      <c r="O116">
        <v>5.1572788000000001E-2</v>
      </c>
      <c r="P116">
        <v>5.0449051000000002E-2</v>
      </c>
    </row>
    <row r="117" spans="1:16">
      <c r="A117">
        <v>63</v>
      </c>
      <c r="B117">
        <v>-6.1581019069999994E-3</v>
      </c>
      <c r="C117">
        <v>2.93020765E-2</v>
      </c>
      <c r="D117">
        <v>2.1430132180000002E-2</v>
      </c>
      <c r="E117">
        <v>40.115628000000001</v>
      </c>
      <c r="F117">
        <v>40.114345929999999</v>
      </c>
      <c r="G117">
        <v>104.31173889999999</v>
      </c>
      <c r="H117">
        <v>4.2785359060000001</v>
      </c>
      <c r="I117">
        <v>3.6842635920000002</v>
      </c>
      <c r="J117">
        <v>1.552674195</v>
      </c>
      <c r="K117">
        <v>1.554879353</v>
      </c>
      <c r="L117">
        <v>3.6886071</v>
      </c>
      <c r="M117">
        <v>1.1807190279999999</v>
      </c>
      <c r="N117">
        <v>1.238480271</v>
      </c>
      <c r="O117">
        <v>7.8515110999999999E-2</v>
      </c>
      <c r="P117">
        <v>7.7762627000000001E-2</v>
      </c>
    </row>
    <row r="118" spans="1:16">
      <c r="A118">
        <v>21</v>
      </c>
      <c r="B118">
        <v>8.202167917E-2</v>
      </c>
      <c r="C118">
        <v>3.7157595680000002E-2</v>
      </c>
      <c r="D118">
        <v>3.1748067249999998E-2</v>
      </c>
      <c r="E118">
        <v>45.5620306</v>
      </c>
      <c r="F118">
        <v>45.569834460000003</v>
      </c>
      <c r="G118">
        <v>77.336137140000005</v>
      </c>
      <c r="H118">
        <v>5.667453643</v>
      </c>
      <c r="I118">
        <v>5.8814063919999997</v>
      </c>
      <c r="J118">
        <v>8.7071547700000007</v>
      </c>
      <c r="K118">
        <v>8.6548811959999998</v>
      </c>
      <c r="L118">
        <v>4.8059672579999999</v>
      </c>
      <c r="M118">
        <v>8.3105081999999997E-2</v>
      </c>
      <c r="N118">
        <v>0.152207552</v>
      </c>
      <c r="O118">
        <v>0.13404504</v>
      </c>
      <c r="P118">
        <v>0.13068912999999999</v>
      </c>
    </row>
    <row r="119" spans="1:16">
      <c r="A119">
        <v>37</v>
      </c>
      <c r="B119">
        <v>7.5142033299999994E-2</v>
      </c>
      <c r="C119">
        <v>2.8993401150000001E-2</v>
      </c>
      <c r="D119">
        <v>2.5746863200000001E-2</v>
      </c>
      <c r="E119">
        <v>44.229853570000003</v>
      </c>
      <c r="F119">
        <v>44.18551652</v>
      </c>
      <c r="G119">
        <v>65.281795790000004</v>
      </c>
      <c r="H119">
        <v>4.17327943</v>
      </c>
      <c r="I119">
        <v>4.4237821830000001</v>
      </c>
      <c r="J119">
        <v>11.880552890000001</v>
      </c>
      <c r="K119">
        <v>11.820487930000001</v>
      </c>
      <c r="L119">
        <v>3.8751282360000001</v>
      </c>
      <c r="M119">
        <v>0.121376531</v>
      </c>
      <c r="N119">
        <v>0.15942758500000001</v>
      </c>
      <c r="O119">
        <v>0.117270502</v>
      </c>
      <c r="P119">
        <v>0.114058268</v>
      </c>
    </row>
    <row r="120" spans="1:16">
      <c r="A120">
        <v>55</v>
      </c>
      <c r="B120">
        <v>5.9671821029999995E-2</v>
      </c>
      <c r="C120">
        <v>6.3055645069999999E-2</v>
      </c>
      <c r="D120">
        <v>6.160707981E-2</v>
      </c>
      <c r="E120">
        <v>37.426706830000001</v>
      </c>
      <c r="F120">
        <v>37.212373130000003</v>
      </c>
      <c r="G120">
        <v>52.760154059999998</v>
      </c>
      <c r="H120">
        <v>3.949763549</v>
      </c>
      <c r="I120">
        <v>3.992984629</v>
      </c>
      <c r="J120">
        <v>7.902839191</v>
      </c>
      <c r="K120">
        <v>7.9161287339999999</v>
      </c>
      <c r="L120">
        <v>4.2350748539999996</v>
      </c>
      <c r="M120">
        <v>0.89980805799999997</v>
      </c>
      <c r="N120">
        <v>0.94402889599999995</v>
      </c>
      <c r="O120">
        <v>9.3278980999999997E-2</v>
      </c>
      <c r="P120">
        <v>9.3217398000000007E-2</v>
      </c>
    </row>
    <row r="121" spans="1:16">
      <c r="A121">
        <v>11</v>
      </c>
      <c r="B121">
        <v>8.3908421239999989E-2</v>
      </c>
      <c r="C121">
        <v>4.3222479350000002E-2</v>
      </c>
      <c r="D121">
        <v>3.6899221320000002E-2</v>
      </c>
      <c r="E121">
        <v>40.894240799999999</v>
      </c>
      <c r="F121">
        <v>41.179077200000002</v>
      </c>
      <c r="G121">
        <v>64.495283560000004</v>
      </c>
      <c r="H121">
        <v>5.0910770650000003</v>
      </c>
      <c r="I121">
        <v>4.945590524</v>
      </c>
      <c r="J121">
        <v>9.3707189139999993</v>
      </c>
      <c r="K121">
        <v>9.3157824389999995</v>
      </c>
      <c r="L121">
        <v>3.3662726709999999</v>
      </c>
      <c r="M121">
        <v>0.75429622200000002</v>
      </c>
      <c r="N121">
        <v>0.81715852099999997</v>
      </c>
      <c r="O121">
        <v>0.10942201</v>
      </c>
      <c r="P121">
        <v>0.10660731599999999</v>
      </c>
    </row>
    <row r="122" spans="1:16">
      <c r="A122">
        <v>19</v>
      </c>
      <c r="B122">
        <v>5.169378442E-2</v>
      </c>
      <c r="C122">
        <v>9.5085267800000001E-3</v>
      </c>
      <c r="D122">
        <v>6.3246002980000002E-3</v>
      </c>
      <c r="E122">
        <v>11.5588079</v>
      </c>
      <c r="F122">
        <v>11.5928322</v>
      </c>
      <c r="G122">
        <v>54.494442669999998</v>
      </c>
      <c r="H122">
        <v>1.6324692919999999</v>
      </c>
      <c r="I122">
        <v>1.686902044</v>
      </c>
      <c r="J122">
        <v>0.471560955</v>
      </c>
      <c r="K122">
        <v>0.46908347099999997</v>
      </c>
      <c r="L122">
        <v>4.0947035710000002</v>
      </c>
      <c r="M122">
        <v>0.73070735200000003</v>
      </c>
      <c r="N122">
        <v>0.80122531200000002</v>
      </c>
      <c r="O122">
        <v>2.3744844000000001E-2</v>
      </c>
      <c r="P122">
        <v>2.3301493E-2</v>
      </c>
    </row>
    <row r="123" spans="1:16">
      <c r="A123">
        <v>12</v>
      </c>
      <c r="B123">
        <v>9.0337828319999994E-2</v>
      </c>
      <c r="C123">
        <v>5.1487866239999999E-2</v>
      </c>
      <c r="D123">
        <v>4.5357122429999994E-2</v>
      </c>
      <c r="E123">
        <v>10.533855279999999</v>
      </c>
      <c r="F123">
        <v>10.16687142</v>
      </c>
      <c r="G123">
        <v>45.432327790000002</v>
      </c>
      <c r="H123">
        <v>1.5177058400000001</v>
      </c>
      <c r="I123">
        <v>1.484619291</v>
      </c>
      <c r="J123">
        <v>0.211530045</v>
      </c>
      <c r="K123">
        <v>0.21013807600000001</v>
      </c>
      <c r="L123">
        <v>3.2601837090000001</v>
      </c>
      <c r="M123">
        <v>0.28419664500000003</v>
      </c>
      <c r="N123">
        <v>0.39431501699999999</v>
      </c>
      <c r="O123">
        <v>2.1320358000000001E-2</v>
      </c>
      <c r="P123">
        <v>2.0916878E-2</v>
      </c>
    </row>
    <row r="124" spans="1:16">
      <c r="A124">
        <v>24</v>
      </c>
      <c r="B124">
        <v>9.6565742110000005E-2</v>
      </c>
      <c r="C124">
        <v>5.1540161759999994E-2</v>
      </c>
      <c r="D124">
        <v>4.4535497440000002E-2</v>
      </c>
      <c r="E124">
        <v>13.385586590000001</v>
      </c>
      <c r="F124">
        <v>13.429108169999999</v>
      </c>
      <c r="G124">
        <v>49.293597730000002</v>
      </c>
      <c r="H124">
        <v>1.8677667250000001</v>
      </c>
      <c r="I124">
        <v>1.968283985</v>
      </c>
      <c r="J124">
        <v>0.72534382799999997</v>
      </c>
      <c r="K124">
        <v>0.72141049000000002</v>
      </c>
      <c r="L124">
        <v>3.9319341940000001</v>
      </c>
      <c r="M124">
        <v>0.41632955199999999</v>
      </c>
      <c r="N124">
        <v>0.50146521899999996</v>
      </c>
      <c r="O124">
        <v>3.1724224000000002E-2</v>
      </c>
      <c r="P124">
        <v>3.0987240999999999E-2</v>
      </c>
    </row>
    <row r="125" spans="1:16">
      <c r="A125">
        <v>50</v>
      </c>
      <c r="B125">
        <v>4.208821838E-2</v>
      </c>
      <c r="C125">
        <v>4.6462013669999996E-2</v>
      </c>
      <c r="D125">
        <v>4.9711756039999999E-2</v>
      </c>
      <c r="E125">
        <v>11.030742350000001</v>
      </c>
      <c r="F125">
        <v>10.98537653</v>
      </c>
      <c r="G125">
        <v>55.357102240000003</v>
      </c>
      <c r="H125">
        <v>1.8949835450000001</v>
      </c>
      <c r="I125">
        <v>1.9354881390000001</v>
      </c>
      <c r="J125">
        <v>0.79096714099999998</v>
      </c>
      <c r="K125">
        <v>0.79034265400000003</v>
      </c>
      <c r="L125">
        <v>4.1876667310000002</v>
      </c>
      <c r="M125">
        <v>1.0934653489999999</v>
      </c>
      <c r="N125">
        <v>1.154450454</v>
      </c>
      <c r="O125">
        <v>2.8611147E-2</v>
      </c>
      <c r="P125">
        <v>2.8422227000000001E-2</v>
      </c>
    </row>
    <row r="126" spans="1:16">
      <c r="A126">
        <v>57</v>
      </c>
      <c r="B126">
        <v>3.3506087399999995E-2</v>
      </c>
      <c r="C126">
        <v>4.1403690070000006E-2</v>
      </c>
      <c r="D126">
        <v>4.2069272650000003E-2</v>
      </c>
      <c r="E126">
        <v>17.304212369999998</v>
      </c>
      <c r="F126">
        <v>17.213747269999999</v>
      </c>
      <c r="G126">
        <v>56.14258332</v>
      </c>
      <c r="H126">
        <v>1.9510181360000001</v>
      </c>
      <c r="I126">
        <v>1.990105459</v>
      </c>
      <c r="J126">
        <v>0.81581279600000001</v>
      </c>
      <c r="K126">
        <v>0.81603343399999995</v>
      </c>
      <c r="L126">
        <v>3.0794870410000001</v>
      </c>
      <c r="M126">
        <v>0.60330823</v>
      </c>
      <c r="N126">
        <v>0.68516756300000003</v>
      </c>
      <c r="O126">
        <v>3.3635879E-2</v>
      </c>
      <c r="P126">
        <v>3.3651377000000003E-2</v>
      </c>
    </row>
    <row r="127" spans="1:16">
      <c r="A127">
        <v>20</v>
      </c>
      <c r="B127">
        <v>0.45621582360000001</v>
      </c>
      <c r="C127">
        <v>0.40173342500000003</v>
      </c>
      <c r="D127">
        <v>0.35767781209999999</v>
      </c>
      <c r="E127">
        <v>41.516973440000001</v>
      </c>
      <c r="F127">
        <v>41.562684279999999</v>
      </c>
      <c r="G127">
        <v>87.056435100000002</v>
      </c>
      <c r="H127">
        <v>3.4963386999999999</v>
      </c>
      <c r="I127">
        <v>3.5943436470000001</v>
      </c>
      <c r="J127">
        <v>5.0268622389999997</v>
      </c>
      <c r="K127">
        <v>4.994912426</v>
      </c>
      <c r="L127">
        <v>5.5041957479999999</v>
      </c>
      <c r="M127">
        <v>8.1143529999999995E-3</v>
      </c>
      <c r="N127">
        <v>8.9413837999999995E-2</v>
      </c>
      <c r="O127">
        <v>0.13960779800000001</v>
      </c>
      <c r="P127">
        <v>0.135708463</v>
      </c>
    </row>
    <row r="128" spans="1:16">
      <c r="A128">
        <v>52</v>
      </c>
      <c r="B128">
        <v>7.7333965239999997E-2</v>
      </c>
      <c r="C128">
        <v>8.9557006219999999E-2</v>
      </c>
      <c r="D128">
        <v>8.5641952329999993E-2</v>
      </c>
      <c r="E128">
        <v>51.758362210000001</v>
      </c>
      <c r="F128">
        <v>51.688401050000003</v>
      </c>
      <c r="G128">
        <v>119.4641972</v>
      </c>
      <c r="H128">
        <v>4.0719953999999996</v>
      </c>
      <c r="I128">
        <v>4.2342407700000004</v>
      </c>
      <c r="J128">
        <v>8.2903838949999997</v>
      </c>
      <c r="K128">
        <v>8.2988023389999999</v>
      </c>
      <c r="L128">
        <v>4.3733761910000002</v>
      </c>
      <c r="M128">
        <v>0.10302009099999999</v>
      </c>
      <c r="N128">
        <v>0.17133148500000001</v>
      </c>
      <c r="O128">
        <v>0.17278216199999999</v>
      </c>
      <c r="P128">
        <v>0.17252788299999999</v>
      </c>
    </row>
    <row r="129" spans="1:16">
      <c r="A129">
        <v>42</v>
      </c>
      <c r="B129">
        <v>0.1133865887</v>
      </c>
      <c r="C129">
        <v>5.9567702659999999E-2</v>
      </c>
      <c r="D129">
        <v>5.071990941E-2</v>
      </c>
      <c r="E129">
        <v>64.979962459999996</v>
      </c>
      <c r="F129">
        <v>64.766475760000006</v>
      </c>
      <c r="G129">
        <v>76.796420639999994</v>
      </c>
      <c r="H129">
        <v>6.4611769539999999</v>
      </c>
      <c r="I129">
        <v>6.7732147730000003</v>
      </c>
      <c r="J129">
        <v>13.127981</v>
      </c>
      <c r="K129">
        <v>13.076334599999999</v>
      </c>
      <c r="L129">
        <v>4.68306515</v>
      </c>
      <c r="M129">
        <v>0.32118651999999998</v>
      </c>
      <c r="N129">
        <v>0.39121094299999998</v>
      </c>
      <c r="O129">
        <v>0.18135562499999999</v>
      </c>
      <c r="P129">
        <v>0.17682783799999999</v>
      </c>
    </row>
    <row r="130" spans="1:16">
      <c r="A130">
        <v>22</v>
      </c>
      <c r="B130">
        <v>6.9085002360000008E-2</v>
      </c>
      <c r="C130">
        <v>2.434838676E-2</v>
      </c>
      <c r="D130">
        <v>2.1133752479999997E-2</v>
      </c>
      <c r="E130">
        <v>44.812597330000003</v>
      </c>
      <c r="F130">
        <v>44.854120299999998</v>
      </c>
      <c r="G130">
        <v>78.891634940000003</v>
      </c>
      <c r="H130">
        <v>4.6741538909999996</v>
      </c>
      <c r="I130">
        <v>4.9208389730000004</v>
      </c>
      <c r="J130">
        <v>5.277476418</v>
      </c>
      <c r="K130">
        <v>5.2404481780000003</v>
      </c>
      <c r="L130">
        <v>3.7224056430000001</v>
      </c>
      <c r="M130">
        <v>1.0725199830000001</v>
      </c>
      <c r="N130">
        <v>1.163306347</v>
      </c>
      <c r="O130">
        <v>0.191448334</v>
      </c>
      <c r="P130">
        <v>0.18644677500000001</v>
      </c>
    </row>
    <row r="131" spans="1:16">
      <c r="A131">
        <v>18</v>
      </c>
      <c r="B131">
        <v>6.5214545370000002E-2</v>
      </c>
      <c r="C131">
        <v>1.414752463E-2</v>
      </c>
      <c r="D131">
        <v>1.1451569920000002E-2</v>
      </c>
      <c r="E131">
        <v>38.54858265</v>
      </c>
      <c r="F131">
        <v>38.613784600000002</v>
      </c>
      <c r="G131">
        <v>66.166746439999997</v>
      </c>
      <c r="H131">
        <v>6.2002430100000003</v>
      </c>
      <c r="I131">
        <v>6.3365231120000001</v>
      </c>
      <c r="J131">
        <v>11.609077490000001</v>
      </c>
      <c r="K131">
        <v>11.538907269999999</v>
      </c>
      <c r="L131">
        <v>4.9971112209999999</v>
      </c>
      <c r="M131">
        <v>0.683249357</v>
      </c>
      <c r="N131">
        <v>0.72931570700000004</v>
      </c>
      <c r="O131">
        <v>0.138280981</v>
      </c>
      <c r="P131">
        <v>0.13459143700000001</v>
      </c>
    </row>
    <row r="132" spans="1:16">
      <c r="A132">
        <v>59</v>
      </c>
      <c r="B132">
        <v>6.7879266630000004E-2</v>
      </c>
      <c r="C132">
        <v>6.5084736179999991E-2</v>
      </c>
      <c r="D132">
        <v>6.2700965910000003E-2</v>
      </c>
      <c r="E132">
        <v>36.750441360000003</v>
      </c>
      <c r="F132">
        <v>36.648726160000002</v>
      </c>
      <c r="G132">
        <v>64.022193439999995</v>
      </c>
      <c r="H132">
        <v>4.3907920090000001</v>
      </c>
      <c r="I132">
        <v>4.5847600399999999</v>
      </c>
      <c r="J132">
        <v>11.65637489</v>
      </c>
      <c r="K132">
        <v>11.666589930000001</v>
      </c>
      <c r="L132">
        <v>4.9879318010000002</v>
      </c>
      <c r="M132">
        <v>0.28294699699999998</v>
      </c>
      <c r="N132">
        <v>0.335709496</v>
      </c>
      <c r="O132">
        <v>8.0256026999999994E-2</v>
      </c>
      <c r="P132">
        <v>8.0494158999999996E-2</v>
      </c>
    </row>
    <row r="133" spans="1:16">
      <c r="A133">
        <v>41</v>
      </c>
      <c r="B133">
        <v>8.5588300709999995E-2</v>
      </c>
      <c r="C133">
        <v>3.4281509020000003E-2</v>
      </c>
      <c r="D133">
        <v>2.894183522E-2</v>
      </c>
      <c r="E133">
        <v>49.736943029999999</v>
      </c>
      <c r="F133">
        <v>49.628007500000002</v>
      </c>
      <c r="G133">
        <v>82.453146489999995</v>
      </c>
      <c r="H133">
        <v>5.255826517</v>
      </c>
      <c r="I133">
        <v>5.5106141009999998</v>
      </c>
      <c r="J133">
        <v>5.8645556000000001</v>
      </c>
      <c r="K133">
        <v>5.836419985</v>
      </c>
      <c r="L133">
        <v>4.2109167019999996</v>
      </c>
      <c r="M133">
        <v>0.74627777200000001</v>
      </c>
      <c r="N133">
        <v>0.82925836900000005</v>
      </c>
      <c r="O133">
        <v>0.18122560600000001</v>
      </c>
      <c r="P133">
        <v>0.17663103199999999</v>
      </c>
    </row>
    <row r="134" spans="1:16">
      <c r="A134">
        <v>44</v>
      </c>
      <c r="B134">
        <v>0.1039391684</v>
      </c>
      <c r="C134">
        <v>4.9781239419999998E-2</v>
      </c>
      <c r="D134">
        <v>4.2190678449999998E-2</v>
      </c>
      <c r="E134">
        <v>55.32341873</v>
      </c>
      <c r="F134">
        <v>55.194431340000001</v>
      </c>
      <c r="G134">
        <v>75.125745370000004</v>
      </c>
      <c r="H134">
        <v>7.1882652819999997</v>
      </c>
      <c r="I134">
        <v>7.505712473</v>
      </c>
      <c r="J134">
        <v>12.01787131</v>
      </c>
      <c r="K134">
        <v>11.965112059999999</v>
      </c>
      <c r="L134">
        <v>4.970290683</v>
      </c>
      <c r="M134">
        <v>0.119894406</v>
      </c>
      <c r="N134">
        <v>0.20680328000000001</v>
      </c>
      <c r="O134">
        <v>0.16948347899999999</v>
      </c>
      <c r="P134">
        <v>0.165650926</v>
      </c>
    </row>
    <row r="135" spans="1:16">
      <c r="A135">
        <v>47</v>
      </c>
      <c r="B135">
        <v>0.101334234</v>
      </c>
      <c r="C135">
        <v>4.7004193440000001E-2</v>
      </c>
      <c r="D135">
        <v>3.9967116480000002E-2</v>
      </c>
      <c r="E135">
        <v>51.705623549999999</v>
      </c>
      <c r="F135">
        <v>51.747148989999999</v>
      </c>
      <c r="G135">
        <v>61.484602729999999</v>
      </c>
      <c r="H135">
        <v>4.4592043019999998</v>
      </c>
      <c r="I135">
        <v>4.6568553499999998</v>
      </c>
      <c r="J135">
        <v>14.952800740000001</v>
      </c>
      <c r="K135">
        <v>14.84724698</v>
      </c>
      <c r="L135">
        <v>5.5166803050000004</v>
      </c>
      <c r="M135">
        <v>0.19142454</v>
      </c>
      <c r="N135">
        <v>0.24135598</v>
      </c>
      <c r="O135">
        <v>0.141312152</v>
      </c>
      <c r="P135">
        <v>0.137698719</v>
      </c>
    </row>
    <row r="136" spans="1:16">
      <c r="A136">
        <v>61</v>
      </c>
      <c r="B136">
        <v>0.12562930280000001</v>
      </c>
      <c r="C136">
        <v>0.12948473559999998</v>
      </c>
      <c r="D136">
        <v>0.12701181189999999</v>
      </c>
      <c r="E136">
        <v>40.883236330000003</v>
      </c>
      <c r="F136">
        <v>40.768365279999998</v>
      </c>
      <c r="G136">
        <v>66.626011610000006</v>
      </c>
      <c r="H136">
        <v>4.1911077780000001</v>
      </c>
      <c r="I136">
        <v>4.3937992540000002</v>
      </c>
      <c r="J136">
        <v>8.2546047070000004</v>
      </c>
      <c r="K136">
        <v>8.2648961550000006</v>
      </c>
      <c r="L136">
        <v>4.1107305219999999</v>
      </c>
      <c r="M136">
        <v>1.06522454</v>
      </c>
      <c r="N136">
        <v>1.1729845160000001</v>
      </c>
      <c r="O136">
        <v>0.114218906</v>
      </c>
      <c r="P136">
        <v>0.113980413</v>
      </c>
    </row>
    <row r="137" spans="1:16">
      <c r="A137">
        <v>49</v>
      </c>
      <c r="B137">
        <v>7.3659727009999995E-2</v>
      </c>
      <c r="C137">
        <v>7.8005808539999999E-2</v>
      </c>
      <c r="D137">
        <v>7.6699795959999997E-2</v>
      </c>
      <c r="E137">
        <v>62.335342079999997</v>
      </c>
      <c r="F137">
        <v>62.09583757</v>
      </c>
      <c r="G137">
        <v>86.918591480000003</v>
      </c>
      <c r="H137">
        <v>6.3706935800000002</v>
      </c>
      <c r="I137">
        <v>6.5511006119999999</v>
      </c>
      <c r="J137">
        <v>13.79204296</v>
      </c>
      <c r="K137">
        <v>13.80753226</v>
      </c>
      <c r="L137">
        <v>3.5600570770000002</v>
      </c>
      <c r="M137">
        <v>0.482524077</v>
      </c>
      <c r="N137">
        <v>0.53188741100000003</v>
      </c>
      <c r="O137">
        <v>0.17165889300000001</v>
      </c>
      <c r="P137">
        <v>0.17187217399999999</v>
      </c>
    </row>
    <row r="138" spans="1:16">
      <c r="A138">
        <v>60</v>
      </c>
      <c r="B138">
        <v>9.7040973679999986E-3</v>
      </c>
      <c r="C138">
        <v>1.2238940069999999E-2</v>
      </c>
      <c r="D138">
        <v>1.5762017070000002E-2</v>
      </c>
      <c r="E138">
        <v>40.363682679999997</v>
      </c>
      <c r="F138">
        <v>40.380428600000002</v>
      </c>
      <c r="G138">
        <v>120.640809</v>
      </c>
      <c r="H138">
        <v>4.0355750370000001</v>
      </c>
      <c r="I138">
        <v>4.2061584510000003</v>
      </c>
      <c r="J138">
        <v>1.2067705280000001</v>
      </c>
      <c r="K138">
        <v>1.206900546</v>
      </c>
      <c r="L138">
        <v>4.3926061929999998</v>
      </c>
      <c r="M138">
        <v>1.032648668</v>
      </c>
      <c r="N138">
        <v>1.1086161510000001</v>
      </c>
      <c r="O138">
        <v>7.9078464000000001E-2</v>
      </c>
      <c r="P138">
        <v>7.9122608999999997E-2</v>
      </c>
    </row>
    <row r="139" spans="1:16">
      <c r="A139">
        <v>29</v>
      </c>
      <c r="B139">
        <v>4.8757184240000001E-2</v>
      </c>
      <c r="C139">
        <v>5.8343220689999996E-3</v>
      </c>
      <c r="D139">
        <v>2.310479941E-3</v>
      </c>
      <c r="E139">
        <v>38.069996879999998</v>
      </c>
      <c r="F139">
        <v>37.799648210000001</v>
      </c>
      <c r="G139">
        <v>113.5710595</v>
      </c>
      <c r="H139">
        <v>3.64583082</v>
      </c>
      <c r="I139">
        <v>3.8159359519999998</v>
      </c>
      <c r="J139">
        <v>0.71924088900000005</v>
      </c>
      <c r="K139">
        <v>0.71511890300000003</v>
      </c>
      <c r="L139">
        <v>4.73991718</v>
      </c>
      <c r="M139">
        <v>0.76104468700000005</v>
      </c>
      <c r="N139">
        <v>0.83780634700000001</v>
      </c>
      <c r="O139">
        <v>7.6920584E-2</v>
      </c>
      <c r="P139">
        <v>7.5020719999999999E-2</v>
      </c>
    </row>
    <row r="140" spans="1:16">
      <c r="A140">
        <v>62</v>
      </c>
      <c r="B140">
        <v>1.108501965E-2</v>
      </c>
      <c r="C140">
        <v>3.2143879100000002E-2</v>
      </c>
      <c r="D140">
        <v>3.0094487329999999E-2</v>
      </c>
      <c r="E140">
        <v>52.855252389999997</v>
      </c>
      <c r="F140">
        <v>52.911115109999997</v>
      </c>
      <c r="G140">
        <v>135.4559855</v>
      </c>
      <c r="H140">
        <v>4.9414508020000003</v>
      </c>
      <c r="I140">
        <v>4.8864151910000002</v>
      </c>
      <c r="J140">
        <v>2.2669019229999998</v>
      </c>
      <c r="K140">
        <v>2.265626353</v>
      </c>
      <c r="L140">
        <v>4.8389616340000003</v>
      </c>
      <c r="M140">
        <v>1.4271720649999999</v>
      </c>
      <c r="N140">
        <v>1.501745871</v>
      </c>
      <c r="O140">
        <v>0.107978537</v>
      </c>
      <c r="P140">
        <v>0.10758586000000001</v>
      </c>
    </row>
    <row r="141" spans="1:16">
      <c r="A141">
        <v>56</v>
      </c>
      <c r="B141">
        <v>2.8138316899999998E-2</v>
      </c>
      <c r="C141">
        <v>3.6659173420000003E-2</v>
      </c>
      <c r="D141">
        <v>3.806531279E-2</v>
      </c>
      <c r="E141">
        <v>40.183856609999999</v>
      </c>
      <c r="F141">
        <v>39.959942839999997</v>
      </c>
      <c r="G141">
        <v>98.098136339999996</v>
      </c>
      <c r="H141">
        <v>4.6195784370000004</v>
      </c>
      <c r="I141">
        <v>4.7303999970000001</v>
      </c>
      <c r="J141">
        <v>1.9381439060000001</v>
      </c>
      <c r="K141">
        <v>1.9361489329999999</v>
      </c>
      <c r="L141">
        <v>5.0441157160000003</v>
      </c>
      <c r="M141">
        <v>0.75611198599999996</v>
      </c>
      <c r="N141">
        <v>0.82106678300000002</v>
      </c>
      <c r="O141">
        <v>8.8401278999999999E-2</v>
      </c>
      <c r="P141">
        <v>8.8338799999999995E-2</v>
      </c>
    </row>
    <row r="142" spans="1:16">
      <c r="A142">
        <v>46</v>
      </c>
      <c r="B142">
        <v>6.4642827659999999E-2</v>
      </c>
      <c r="C142">
        <v>1.506528895E-2</v>
      </c>
      <c r="D142">
        <v>1.102155646E-2</v>
      </c>
      <c r="E142">
        <v>39.103130659999998</v>
      </c>
      <c r="F142">
        <v>38.991860099999997</v>
      </c>
      <c r="G142">
        <v>111.96023750000001</v>
      </c>
      <c r="H142">
        <v>5.0086786219999997</v>
      </c>
      <c r="I142">
        <v>5.2375808939999997</v>
      </c>
      <c r="J142">
        <v>2.825876241</v>
      </c>
      <c r="K142">
        <v>2.810483939</v>
      </c>
      <c r="L142">
        <v>4.8542203490000002</v>
      </c>
      <c r="M142">
        <v>2.355818384</v>
      </c>
      <c r="N142">
        <v>2.3966479939999998</v>
      </c>
      <c r="O142">
        <v>0.10943404800000001</v>
      </c>
      <c r="P142">
        <v>0.106819357</v>
      </c>
    </row>
    <row r="143" spans="1:16">
      <c r="A143">
        <v>53</v>
      </c>
      <c r="B143">
        <v>1.495244443E-2</v>
      </c>
      <c r="C143">
        <v>2.2442135719999999E-2</v>
      </c>
      <c r="D143">
        <v>2.7868865840000003E-2</v>
      </c>
      <c r="E143">
        <v>48.495413890000002</v>
      </c>
      <c r="F143">
        <v>48.344929530000002</v>
      </c>
      <c r="G143">
        <v>60.666236390000002</v>
      </c>
      <c r="H143">
        <v>4.3972279869999999</v>
      </c>
      <c r="I143">
        <v>4.5363932760000001</v>
      </c>
      <c r="J143">
        <v>5.5789378190000001</v>
      </c>
      <c r="K143">
        <v>5.5842441919999999</v>
      </c>
      <c r="L143">
        <v>4.5907061179999999</v>
      </c>
      <c r="M143">
        <v>0.82265786200000002</v>
      </c>
      <c r="N143">
        <v>0.89287177799999995</v>
      </c>
      <c r="O143">
        <v>0.15411008600000001</v>
      </c>
      <c r="P143">
        <v>0.15418104299999999</v>
      </c>
    </row>
    <row r="144" spans="1:16">
      <c r="A144">
        <v>40</v>
      </c>
      <c r="B144">
        <v>8.7136443130000005E-2</v>
      </c>
      <c r="C144">
        <v>4.2458570100000002E-2</v>
      </c>
      <c r="D144">
        <v>3.5736821919999995E-2</v>
      </c>
      <c r="E144">
        <v>58.716652930000002</v>
      </c>
      <c r="F144">
        <v>58.551197430000002</v>
      </c>
      <c r="G144">
        <v>76.367146809999994</v>
      </c>
      <c r="H144">
        <v>6.3653505709999996</v>
      </c>
      <c r="I144">
        <v>6.6667210170000004</v>
      </c>
      <c r="J144">
        <v>3.6871028639999999</v>
      </c>
      <c r="K144">
        <v>3.6674083899999999</v>
      </c>
      <c r="L144">
        <v>3.9805651229999999</v>
      </c>
      <c r="M144">
        <v>0.19204058800000001</v>
      </c>
      <c r="N144">
        <v>0.280272295</v>
      </c>
      <c r="O144">
        <v>0.12794228299999999</v>
      </c>
      <c r="P144">
        <v>0.125003324</v>
      </c>
    </row>
    <row r="145" spans="1:16">
      <c r="A145">
        <v>39</v>
      </c>
      <c r="B145">
        <v>8.6173439800000001E-2</v>
      </c>
      <c r="C145">
        <v>3.7604321189999998E-2</v>
      </c>
      <c r="D145">
        <v>3.3270446320000001E-2</v>
      </c>
      <c r="E145">
        <v>44.322731689999998</v>
      </c>
      <c r="F145">
        <v>44.246923410000001</v>
      </c>
      <c r="G145">
        <v>66.017093430000003</v>
      </c>
      <c r="H145">
        <v>4.1700747509999996</v>
      </c>
      <c r="I145">
        <v>4.3895239369999999</v>
      </c>
      <c r="J145">
        <v>4.4764159240000003</v>
      </c>
      <c r="K145">
        <v>4.4508391620000003</v>
      </c>
      <c r="L145">
        <v>3.2266618899999999</v>
      </c>
      <c r="M145">
        <v>5.0383783000000001E-2</v>
      </c>
      <c r="N145">
        <v>0.12639081499999999</v>
      </c>
      <c r="O145">
        <v>0.16025756299999999</v>
      </c>
      <c r="P145">
        <v>0.156223156</v>
      </c>
    </row>
    <row r="146" spans="1:16">
      <c r="A146">
        <v>51</v>
      </c>
      <c r="B146">
        <v>1.0445062809999999E-2</v>
      </c>
      <c r="C146">
        <v>2.1398347250000001E-2</v>
      </c>
      <c r="D146">
        <v>2.4074569879999997E-2</v>
      </c>
      <c r="E146">
        <v>51.423198309999997</v>
      </c>
      <c r="F146">
        <v>51.405622839999999</v>
      </c>
      <c r="G146">
        <v>75.800045969999999</v>
      </c>
      <c r="H146">
        <v>6.117656202</v>
      </c>
      <c r="I146">
        <v>6.3023628770000002</v>
      </c>
      <c r="J146">
        <v>2.9272700810000001</v>
      </c>
      <c r="K146">
        <v>2.9260571230000001</v>
      </c>
      <c r="L146">
        <v>4.1230558070000001</v>
      </c>
      <c r="M146">
        <v>0.89244043299999998</v>
      </c>
      <c r="N146">
        <v>0.95773957499999995</v>
      </c>
      <c r="O146">
        <v>0.13255576899999999</v>
      </c>
      <c r="P146">
        <v>0.132382849</v>
      </c>
    </row>
    <row r="147" spans="1:16">
      <c r="A147">
        <v>48</v>
      </c>
      <c r="B147">
        <v>5.8063143269999999E-2</v>
      </c>
      <c r="C147">
        <v>9.7425742839999992E-3</v>
      </c>
      <c r="D147">
        <v>8.1333876549999993E-3</v>
      </c>
      <c r="E147">
        <v>28.048584730000002</v>
      </c>
      <c r="F147">
        <v>27.950930459999999</v>
      </c>
      <c r="G147">
        <v>64.016812569999999</v>
      </c>
      <c r="H147">
        <v>4.0892203690000004</v>
      </c>
      <c r="I147">
        <v>4.2423324149999999</v>
      </c>
      <c r="J147">
        <v>2.7163779749999999</v>
      </c>
      <c r="K147">
        <v>2.701342017</v>
      </c>
      <c r="L147">
        <v>3.777649239</v>
      </c>
      <c r="M147">
        <v>1.228089411</v>
      </c>
      <c r="N147">
        <v>1.2958135930000001</v>
      </c>
      <c r="O147">
        <v>9.4792446000000002E-2</v>
      </c>
      <c r="P147">
        <v>9.2499689999999996E-2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L25"/>
  <sheetViews>
    <sheetView tabSelected="1" workbookViewId="0">
      <selection activeCell="B14" sqref="B14"/>
    </sheetView>
  </sheetViews>
  <sheetFormatPr defaultRowHeight="15"/>
  <cols>
    <col min="2" max="2" width="16.5703125" customWidth="1"/>
    <col min="6" max="6" width="10.28515625" bestFit="1" customWidth="1"/>
    <col min="8" max="8" width="11.85546875" bestFit="1" customWidth="1"/>
    <col min="9" max="9" width="10.42578125" bestFit="1" customWidth="1"/>
  </cols>
  <sheetData>
    <row r="1" spans="1:12">
      <c r="B1" s="27"/>
    </row>
    <row r="4" spans="1:12">
      <c r="A4" t="s">
        <v>25</v>
      </c>
      <c r="B4" s="27">
        <v>1</v>
      </c>
      <c r="C4" s="82" t="s">
        <v>311</v>
      </c>
      <c r="E4" t="s">
        <v>181</v>
      </c>
      <c r="F4" t="s">
        <v>182</v>
      </c>
      <c r="G4" t="s">
        <v>184</v>
      </c>
      <c r="H4" t="s">
        <v>185</v>
      </c>
      <c r="I4" t="s">
        <v>186</v>
      </c>
      <c r="K4" t="s">
        <v>0</v>
      </c>
      <c r="L4" t="s">
        <v>310</v>
      </c>
    </row>
    <row r="5" spans="1:12">
      <c r="A5" t="s">
        <v>14</v>
      </c>
      <c r="B5">
        <f>AVERAGE(C5,C9,C13,C17)</f>
        <v>1.0231590466702705</v>
      </c>
      <c r="C5" s="53">
        <f>H5/G5</f>
        <v>0.95784926618550625</v>
      </c>
      <c r="D5" t="s">
        <v>14</v>
      </c>
      <c r="E5" t="s">
        <v>13</v>
      </c>
      <c r="F5" t="s">
        <v>14</v>
      </c>
      <c r="G5">
        <v>1.9909722222222221</v>
      </c>
      <c r="H5">
        <v>1.9070512820512822</v>
      </c>
      <c r="I5">
        <f>H5-G5</f>
        <v>-8.3920940170939984E-2</v>
      </c>
      <c r="K5" t="s">
        <v>25</v>
      </c>
      <c r="L5">
        <v>0</v>
      </c>
    </row>
    <row r="6" spans="1:12">
      <c r="A6" t="s">
        <v>29</v>
      </c>
      <c r="B6">
        <f>AVERAGE(C6,C10,C14,C18)</f>
        <v>1.1027896518847138</v>
      </c>
      <c r="C6" s="53">
        <f>H6/G6</f>
        <v>1.0069759330310428</v>
      </c>
      <c r="D6" t="s">
        <v>29</v>
      </c>
      <c r="E6" t="s">
        <v>13</v>
      </c>
      <c r="F6" t="s">
        <v>29</v>
      </c>
      <c r="G6">
        <v>1.9909722222222221</v>
      </c>
      <c r="H6">
        <v>2.004861111111111</v>
      </c>
      <c r="I6">
        <f t="shared" ref="I6:I20" si="0">H6-G6</f>
        <v>1.388888888888884E-2</v>
      </c>
      <c r="K6" t="s">
        <v>14</v>
      </c>
      <c r="L6">
        <f>AVERAGE(I5,I9,I13,I17)</f>
        <v>5.4865633058567786E-2</v>
      </c>
    </row>
    <row r="7" spans="1:12">
      <c r="A7" t="s">
        <v>54</v>
      </c>
      <c r="B7">
        <f>AVERAGE(C7,C11,C15,C19)</f>
        <v>1.0115117501040811</v>
      </c>
      <c r="C7" s="65">
        <f t="shared" ref="C7:C20" si="1">H7/G7</f>
        <v>0.9675082503823349</v>
      </c>
      <c r="D7" t="s">
        <v>54</v>
      </c>
      <c r="E7" t="s">
        <v>13</v>
      </c>
      <c r="F7" t="s">
        <v>54</v>
      </c>
      <c r="G7">
        <v>1.9909722222222221</v>
      </c>
      <c r="H7">
        <v>1.9262820512820513</v>
      </c>
      <c r="I7">
        <f t="shared" si="0"/>
        <v>-6.4690170940170821E-2</v>
      </c>
      <c r="K7" t="s">
        <v>29</v>
      </c>
      <c r="L7">
        <f>AVERAGE(I6,I10,I14,I18)</f>
        <v>0.23510932123432116</v>
      </c>
    </row>
    <row r="8" spans="1:12">
      <c r="A8" t="s">
        <v>41</v>
      </c>
      <c r="B8">
        <f>AVERAGE(C8,C12,C16,C20)</f>
        <v>1.0112502280263733</v>
      </c>
      <c r="C8" s="65">
        <f t="shared" si="1"/>
        <v>1.0161251375063722</v>
      </c>
      <c r="D8" t="s">
        <v>41</v>
      </c>
      <c r="E8" t="s">
        <v>13</v>
      </c>
      <c r="F8" t="s">
        <v>41</v>
      </c>
      <c r="G8">
        <v>1.9909722222222221</v>
      </c>
      <c r="H8">
        <v>2.023076923076923</v>
      </c>
      <c r="I8">
        <f t="shared" si="0"/>
        <v>3.2104700854700852E-2</v>
      </c>
      <c r="K8" t="s">
        <v>54</v>
      </c>
      <c r="L8">
        <f>AVERAGE(I7,I11,I15,I19)</f>
        <v>3.0513128678889612E-2</v>
      </c>
    </row>
    <row r="9" spans="1:12">
      <c r="C9" s="65">
        <f t="shared" si="1"/>
        <v>0.9770099244286623</v>
      </c>
      <c r="D9" t="s">
        <v>14</v>
      </c>
      <c r="E9" t="s">
        <v>48</v>
      </c>
      <c r="F9" t="s">
        <v>14</v>
      </c>
      <c r="G9">
        <v>2.3772727272727274</v>
      </c>
      <c r="H9">
        <v>2.3226190476190474</v>
      </c>
      <c r="I9">
        <f t="shared" si="0"/>
        <v>-5.4653679653680065E-2</v>
      </c>
      <c r="K9" t="s">
        <v>41</v>
      </c>
      <c r="L9">
        <f>AVERAGE(I8,I12,I16,I20)</f>
        <v>2.7619429181929167E-2</v>
      </c>
    </row>
    <row r="10" spans="1:12">
      <c r="C10" s="65">
        <f t="shared" si="1"/>
        <v>1.1562484679119478</v>
      </c>
      <c r="D10" t="s">
        <v>29</v>
      </c>
      <c r="E10" t="s">
        <v>48</v>
      </c>
      <c r="F10" t="s">
        <v>29</v>
      </c>
      <c r="G10">
        <v>2.3772727272727274</v>
      </c>
      <c r="H10">
        <v>2.7487179487179487</v>
      </c>
      <c r="I10">
        <f t="shared" si="0"/>
        <v>0.3714452214452213</v>
      </c>
    </row>
    <row r="11" spans="1:12">
      <c r="C11" s="65">
        <f t="shared" si="1"/>
        <v>1.0311769704695135</v>
      </c>
      <c r="D11" t="s">
        <v>54</v>
      </c>
      <c r="E11" t="s">
        <v>48</v>
      </c>
      <c r="F11" t="s">
        <v>54</v>
      </c>
      <c r="G11">
        <v>2.3772727272727274</v>
      </c>
      <c r="H11">
        <v>2.4513888888888888</v>
      </c>
      <c r="I11">
        <f t="shared" si="0"/>
        <v>7.4116161616161413E-2</v>
      </c>
    </row>
    <row r="12" spans="1:12">
      <c r="C12" s="65">
        <f t="shared" si="1"/>
        <v>1.0443880786303108</v>
      </c>
      <c r="D12" t="s">
        <v>41</v>
      </c>
      <c r="E12" t="s">
        <v>60</v>
      </c>
      <c r="F12" t="s">
        <v>41</v>
      </c>
      <c r="G12">
        <v>2.628333333333333</v>
      </c>
      <c r="H12">
        <v>2.7450000000000001</v>
      </c>
      <c r="I12">
        <f t="shared" si="0"/>
        <v>0.11666666666666714</v>
      </c>
    </row>
    <row r="13" spans="1:12">
      <c r="C13" s="65">
        <f t="shared" si="1"/>
        <v>1.0570114260276002</v>
      </c>
      <c r="D13" t="s">
        <v>14</v>
      </c>
      <c r="E13" t="s">
        <v>81</v>
      </c>
      <c r="F13" t="s">
        <v>14</v>
      </c>
      <c r="G13">
        <v>2.325396825396826</v>
      </c>
      <c r="H13">
        <v>2.4579710144927533</v>
      </c>
      <c r="I13">
        <f t="shared" si="0"/>
        <v>0.13257418909592733</v>
      </c>
    </row>
    <row r="14" spans="1:12">
      <c r="C14" s="65">
        <f t="shared" si="1"/>
        <v>1.0039863481228666</v>
      </c>
      <c r="D14" t="s">
        <v>29</v>
      </c>
      <c r="E14" t="s">
        <v>81</v>
      </c>
      <c r="F14" t="s">
        <v>29</v>
      </c>
      <c r="G14">
        <v>2.325396825396826</v>
      </c>
      <c r="H14">
        <v>2.3346666666666667</v>
      </c>
      <c r="I14">
        <f t="shared" si="0"/>
        <v>9.2698412698406507E-3</v>
      </c>
    </row>
    <row r="15" spans="1:12">
      <c r="C15" s="65">
        <f t="shared" si="1"/>
        <v>1.0757085621012019</v>
      </c>
      <c r="D15" t="s">
        <v>54</v>
      </c>
      <c r="E15" t="s">
        <v>81</v>
      </c>
      <c r="F15" t="s">
        <v>54</v>
      </c>
      <c r="G15">
        <v>2.325396825396826</v>
      </c>
      <c r="H15">
        <v>2.5014492753623192</v>
      </c>
      <c r="I15">
        <f t="shared" si="0"/>
        <v>0.17605244996549319</v>
      </c>
    </row>
    <row r="16" spans="1:12">
      <c r="C16" s="65">
        <f t="shared" si="1"/>
        <v>0.95921501706484624</v>
      </c>
      <c r="D16" t="s">
        <v>41</v>
      </c>
      <c r="E16" t="s">
        <v>81</v>
      </c>
      <c r="F16" t="s">
        <v>41</v>
      </c>
      <c r="G16">
        <v>2.325396825396826</v>
      </c>
      <c r="H16">
        <v>2.2305555555555556</v>
      </c>
      <c r="I16">
        <f t="shared" si="0"/>
        <v>-9.4841269841270393E-2</v>
      </c>
    </row>
    <row r="17" spans="3:9">
      <c r="C17" s="65">
        <f t="shared" si="1"/>
        <v>1.1007655700393135</v>
      </c>
      <c r="D17" t="s">
        <v>14</v>
      </c>
      <c r="E17" t="s">
        <v>89</v>
      </c>
      <c r="F17" t="s">
        <v>14</v>
      </c>
      <c r="G17">
        <v>2.2374999999999994</v>
      </c>
      <c r="H17">
        <v>2.4629629629629632</v>
      </c>
      <c r="I17">
        <f t="shared" si="0"/>
        <v>0.22546296296296386</v>
      </c>
    </row>
    <row r="18" spans="3:9">
      <c r="C18" s="65">
        <f t="shared" si="1"/>
        <v>1.2439478584729984</v>
      </c>
      <c r="D18" t="s">
        <v>29</v>
      </c>
      <c r="E18" t="s">
        <v>89</v>
      </c>
      <c r="F18" t="s">
        <v>29</v>
      </c>
      <c r="G18">
        <v>2.2374999999999994</v>
      </c>
      <c r="H18">
        <v>2.7833333333333332</v>
      </c>
      <c r="I18">
        <f t="shared" si="0"/>
        <v>0.54583333333333384</v>
      </c>
    </row>
    <row r="19" spans="3:9">
      <c r="C19" s="65">
        <f t="shared" si="1"/>
        <v>0.9716532174632736</v>
      </c>
      <c r="D19" t="s">
        <v>54</v>
      </c>
      <c r="E19" t="s">
        <v>89</v>
      </c>
      <c r="F19" t="s">
        <v>54</v>
      </c>
      <c r="G19">
        <v>2.2374999999999994</v>
      </c>
      <c r="H19">
        <v>2.174074074074074</v>
      </c>
      <c r="I19">
        <f t="shared" si="0"/>
        <v>-6.3425925925925331E-2</v>
      </c>
    </row>
    <row r="20" spans="3:9">
      <c r="C20" s="65">
        <f t="shared" si="1"/>
        <v>1.0252726789039639</v>
      </c>
      <c r="D20" t="s">
        <v>41</v>
      </c>
      <c r="E20" t="s">
        <v>89</v>
      </c>
      <c r="F20" t="s">
        <v>41</v>
      </c>
      <c r="G20">
        <v>2.2374999999999994</v>
      </c>
      <c r="H20">
        <v>2.2940476190476184</v>
      </c>
      <c r="I20">
        <f t="shared" si="0"/>
        <v>5.6547619047619069E-2</v>
      </c>
    </row>
    <row r="21" spans="3:9">
      <c r="C21" s="53"/>
    </row>
    <row r="22" spans="3:9">
      <c r="C22" s="53"/>
    </row>
    <row r="23" spans="3:9">
      <c r="C23" s="53"/>
    </row>
    <row r="24" spans="3:9">
      <c r="C24" s="53"/>
    </row>
    <row r="25" spans="3:9">
      <c r="C25" s="53"/>
    </row>
  </sheetData>
  <sortState ref="E3:E10">
    <sortCondition ref="E3"/>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I22"/>
  <sheetViews>
    <sheetView workbookViewId="0">
      <selection activeCell="E2" sqref="E2:I11"/>
    </sheetView>
  </sheetViews>
  <sheetFormatPr defaultRowHeight="15"/>
  <sheetData>
    <row r="1" spans="1:9">
      <c r="A1" t="s">
        <v>181</v>
      </c>
      <c r="B1" t="s">
        <v>182</v>
      </c>
      <c r="C1" t="s">
        <v>180</v>
      </c>
    </row>
    <row r="2" spans="1:9">
      <c r="A2" t="s">
        <v>81</v>
      </c>
      <c r="B2" t="s">
        <v>25</v>
      </c>
      <c r="C2">
        <v>2.325396825396826</v>
      </c>
      <c r="E2" s="83" t="s">
        <v>309</v>
      </c>
      <c r="F2" s="83"/>
      <c r="G2" s="83"/>
      <c r="H2" s="83"/>
      <c r="I2" s="83"/>
    </row>
    <row r="3" spans="1:9">
      <c r="A3" t="s">
        <v>81</v>
      </c>
      <c r="B3" t="s">
        <v>29</v>
      </c>
      <c r="C3">
        <v>2.3346666666666667</v>
      </c>
      <c r="E3" s="83"/>
      <c r="F3" s="83"/>
      <c r="G3" s="83"/>
      <c r="H3" s="83"/>
      <c r="I3" s="83"/>
    </row>
    <row r="4" spans="1:9">
      <c r="A4" t="s">
        <v>81</v>
      </c>
      <c r="B4" t="s">
        <v>14</v>
      </c>
      <c r="C4">
        <v>2.4579710144927533</v>
      </c>
      <c r="E4" s="83"/>
      <c r="F4" s="83"/>
      <c r="G4" s="83"/>
      <c r="H4" s="83"/>
      <c r="I4" s="83"/>
    </row>
    <row r="5" spans="1:9">
      <c r="A5" t="s">
        <v>81</v>
      </c>
      <c r="B5" t="s">
        <v>54</v>
      </c>
      <c r="C5">
        <v>2.5014492753623192</v>
      </c>
      <c r="E5" s="83"/>
      <c r="F5" s="83"/>
      <c r="G5" s="83"/>
      <c r="H5" s="83"/>
      <c r="I5" s="83"/>
    </row>
    <row r="6" spans="1:9">
      <c r="A6" t="s">
        <v>81</v>
      </c>
      <c r="B6" t="s">
        <v>41</v>
      </c>
      <c r="C6">
        <v>2.2305555555555556</v>
      </c>
      <c r="E6" s="83"/>
      <c r="F6" s="83"/>
      <c r="G6" s="83"/>
      <c r="H6" s="83"/>
      <c r="I6" s="83"/>
    </row>
    <row r="7" spans="1:9">
      <c r="A7" t="s">
        <v>89</v>
      </c>
      <c r="B7" t="s">
        <v>25</v>
      </c>
      <c r="C7">
        <v>2.2374999999999994</v>
      </c>
      <c r="E7" s="83"/>
      <c r="F7" s="83"/>
      <c r="G7" s="83"/>
      <c r="H7" s="83"/>
      <c r="I7" s="83"/>
    </row>
    <row r="8" spans="1:9">
      <c r="A8" t="s">
        <v>89</v>
      </c>
      <c r="B8" t="s">
        <v>29</v>
      </c>
      <c r="C8">
        <v>2.7833333333333332</v>
      </c>
      <c r="E8" s="83"/>
      <c r="F8" s="83"/>
      <c r="G8" s="83"/>
      <c r="H8" s="83"/>
      <c r="I8" s="83"/>
    </row>
    <row r="9" spans="1:9">
      <c r="A9" t="s">
        <v>89</v>
      </c>
      <c r="B9" t="s">
        <v>14</v>
      </c>
      <c r="C9">
        <v>2.4629629629629632</v>
      </c>
      <c r="E9" s="83"/>
      <c r="F9" s="83"/>
      <c r="G9" s="83"/>
      <c r="H9" s="83"/>
      <c r="I9" s="83"/>
    </row>
    <row r="10" spans="1:9">
      <c r="A10" t="s">
        <v>89</v>
      </c>
      <c r="B10" t="s">
        <v>54</v>
      </c>
      <c r="C10">
        <v>2.174074074074074</v>
      </c>
      <c r="E10" s="83"/>
      <c r="F10" s="83"/>
      <c r="G10" s="83"/>
      <c r="H10" s="83"/>
      <c r="I10" s="83"/>
    </row>
    <row r="11" spans="1:9">
      <c r="A11" t="s">
        <v>89</v>
      </c>
      <c r="B11" t="s">
        <v>41</v>
      </c>
      <c r="C11">
        <v>2.2940476190476184</v>
      </c>
      <c r="E11" s="83"/>
      <c r="F11" s="83"/>
      <c r="G11" s="83"/>
      <c r="H11" s="83"/>
      <c r="I11" s="83"/>
    </row>
    <row r="12" spans="1:9">
      <c r="A12" t="s">
        <v>48</v>
      </c>
      <c r="B12" t="s">
        <v>25</v>
      </c>
      <c r="C12">
        <v>2.3772727272727274</v>
      </c>
    </row>
    <row r="13" spans="1:9">
      <c r="A13" t="s">
        <v>48</v>
      </c>
      <c r="B13" t="s">
        <v>29</v>
      </c>
      <c r="C13">
        <v>2.7487179487179487</v>
      </c>
    </row>
    <row r="14" spans="1:9">
      <c r="A14" t="s">
        <v>48</v>
      </c>
      <c r="B14" t="s">
        <v>14</v>
      </c>
      <c r="C14">
        <v>2.3226190476190474</v>
      </c>
    </row>
    <row r="15" spans="1:9">
      <c r="A15" t="s">
        <v>48</v>
      </c>
      <c r="B15" t="s">
        <v>54</v>
      </c>
      <c r="C15">
        <v>2.4513888888888888</v>
      </c>
    </row>
    <row r="16" spans="1:9">
      <c r="A16" t="s">
        <v>60</v>
      </c>
      <c r="B16" t="s">
        <v>25</v>
      </c>
      <c r="C16">
        <v>2.628333333333333</v>
      </c>
    </row>
    <row r="17" spans="1:3">
      <c r="A17" t="s">
        <v>60</v>
      </c>
      <c r="B17" t="s">
        <v>41</v>
      </c>
      <c r="C17">
        <v>2.7450000000000001</v>
      </c>
    </row>
    <row r="18" spans="1:3">
      <c r="A18" t="s">
        <v>13</v>
      </c>
      <c r="B18" t="s">
        <v>25</v>
      </c>
      <c r="C18">
        <v>1.9909722222222221</v>
      </c>
    </row>
    <row r="19" spans="1:3">
      <c r="A19" t="s">
        <v>13</v>
      </c>
      <c r="B19" t="s">
        <v>29</v>
      </c>
      <c r="C19">
        <v>2.004861111111111</v>
      </c>
    </row>
    <row r="20" spans="1:3">
      <c r="A20" t="s">
        <v>13</v>
      </c>
      <c r="B20" t="s">
        <v>14</v>
      </c>
      <c r="C20">
        <v>1.9070512820512822</v>
      </c>
    </row>
    <row r="21" spans="1:3">
      <c r="A21" t="s">
        <v>13</v>
      </c>
      <c r="B21" t="s">
        <v>54</v>
      </c>
      <c r="C21">
        <v>1.9262820512820513</v>
      </c>
    </row>
    <row r="22" spans="1:3">
      <c r="A22" t="s">
        <v>13</v>
      </c>
      <c r="B22" t="s">
        <v>41</v>
      </c>
      <c r="C22">
        <v>2.023076923076923</v>
      </c>
    </row>
  </sheetData>
  <mergeCells count="1">
    <mergeCell ref="E2:I1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87"/>
  <sheetViews>
    <sheetView workbookViewId="0">
      <selection activeCell="H21" sqref="H21:I21"/>
    </sheetView>
  </sheetViews>
  <sheetFormatPr defaultRowHeight="15"/>
  <cols>
    <col min="1" max="1" width="9.7109375" bestFit="1" customWidth="1"/>
    <col min="6" max="6" width="9.85546875" customWidth="1"/>
    <col min="7" max="7" width="9.7109375" style="20" bestFit="1" customWidth="1"/>
    <col min="8" max="8" width="12.5703125" customWidth="1"/>
    <col min="9" max="9" width="10.42578125" customWidth="1"/>
    <col min="10" max="10" width="11.42578125" customWidth="1"/>
    <col min="11" max="11" width="9.140625"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41330</v>
      </c>
      <c r="B3" s="21" t="s">
        <v>13</v>
      </c>
      <c r="C3" s="22">
        <v>2</v>
      </c>
      <c r="D3" s="22" t="s">
        <v>25</v>
      </c>
      <c r="E3" s="13" t="s">
        <v>15</v>
      </c>
      <c r="F3" s="14">
        <v>264</v>
      </c>
      <c r="G3" s="20">
        <v>2.1</v>
      </c>
      <c r="H3">
        <v>2.78</v>
      </c>
      <c r="I3">
        <v>-6.11</v>
      </c>
      <c r="J3" t="s">
        <v>22</v>
      </c>
    </row>
    <row r="4" spans="1:11">
      <c r="A4" s="10">
        <v>41330</v>
      </c>
      <c r="B4" s="21" t="s">
        <v>13</v>
      </c>
      <c r="C4" s="22">
        <v>2</v>
      </c>
      <c r="D4" s="22" t="s">
        <v>25</v>
      </c>
      <c r="E4" s="13" t="s">
        <v>16</v>
      </c>
      <c r="F4" s="14">
        <v>259</v>
      </c>
      <c r="G4" s="20">
        <v>2</v>
      </c>
      <c r="H4">
        <v>2.78</v>
      </c>
      <c r="I4">
        <v>-6.11</v>
      </c>
      <c r="J4" t="s">
        <v>22</v>
      </c>
    </row>
    <row r="5" spans="1:11">
      <c r="A5" s="10">
        <v>41330</v>
      </c>
      <c r="B5" s="21" t="s">
        <v>13</v>
      </c>
      <c r="C5" s="22">
        <v>2</v>
      </c>
      <c r="D5" s="22" t="s">
        <v>25</v>
      </c>
      <c r="E5" s="13" t="s">
        <v>17</v>
      </c>
      <c r="F5" s="14">
        <v>250</v>
      </c>
      <c r="G5" s="20">
        <v>2.2000000000000002</v>
      </c>
      <c r="H5">
        <v>2.78</v>
      </c>
      <c r="I5">
        <v>-6.11</v>
      </c>
      <c r="J5" t="s">
        <v>22</v>
      </c>
    </row>
    <row r="6" spans="1:11">
      <c r="A6" s="10">
        <v>41330</v>
      </c>
      <c r="B6" s="21" t="s">
        <v>13</v>
      </c>
      <c r="C6" s="22">
        <v>2</v>
      </c>
      <c r="D6" s="22" t="s">
        <v>25</v>
      </c>
      <c r="E6" s="13" t="s">
        <v>17</v>
      </c>
      <c r="F6" s="14">
        <v>251</v>
      </c>
      <c r="G6" s="20" t="s">
        <v>52</v>
      </c>
      <c r="H6">
        <v>2.78</v>
      </c>
      <c r="I6">
        <v>-6.11</v>
      </c>
      <c r="J6" t="s">
        <v>22</v>
      </c>
      <c r="K6" t="s">
        <v>28</v>
      </c>
    </row>
    <row r="7" spans="1:11">
      <c r="A7" s="10">
        <v>41330</v>
      </c>
      <c r="B7" s="21" t="s">
        <v>13</v>
      </c>
      <c r="C7" s="22">
        <v>2</v>
      </c>
      <c r="D7" s="22" t="s">
        <v>25</v>
      </c>
      <c r="E7" s="13" t="s">
        <v>17</v>
      </c>
      <c r="F7" s="14">
        <v>253</v>
      </c>
      <c r="G7" s="20" t="s">
        <v>52</v>
      </c>
      <c r="H7">
        <v>2.78</v>
      </c>
      <c r="I7">
        <v>-6.11</v>
      </c>
      <c r="J7" t="s">
        <v>22</v>
      </c>
      <c r="K7" t="s">
        <v>28</v>
      </c>
    </row>
    <row r="8" spans="1:11">
      <c r="A8" s="10">
        <v>41330</v>
      </c>
      <c r="B8" s="21" t="s">
        <v>13</v>
      </c>
      <c r="C8" s="22">
        <v>2</v>
      </c>
      <c r="D8" s="22" t="s">
        <v>25</v>
      </c>
      <c r="E8" s="13" t="s">
        <v>26</v>
      </c>
      <c r="F8" s="14">
        <v>265</v>
      </c>
      <c r="G8" s="20">
        <v>1.8</v>
      </c>
      <c r="H8">
        <v>2.78</v>
      </c>
      <c r="I8">
        <v>-6.11</v>
      </c>
      <c r="J8" t="s">
        <v>22</v>
      </c>
    </row>
    <row r="9" spans="1:11">
      <c r="A9" s="10">
        <v>41330</v>
      </c>
      <c r="B9" s="21" t="s">
        <v>13</v>
      </c>
      <c r="C9" s="22">
        <v>2</v>
      </c>
      <c r="D9" s="22" t="s">
        <v>25</v>
      </c>
      <c r="E9" s="13" t="s">
        <v>27</v>
      </c>
      <c r="F9" s="14">
        <v>269</v>
      </c>
      <c r="G9" s="20">
        <v>2.2999999999999998</v>
      </c>
      <c r="H9">
        <v>2.78</v>
      </c>
      <c r="I9">
        <v>-6.11</v>
      </c>
      <c r="J9" t="s">
        <v>22</v>
      </c>
    </row>
    <row r="10" spans="1:11">
      <c r="A10" s="10">
        <v>41330</v>
      </c>
      <c r="B10" s="21" t="s">
        <v>13</v>
      </c>
      <c r="C10" s="22">
        <v>2</v>
      </c>
      <c r="D10" s="22" t="s">
        <v>25</v>
      </c>
      <c r="E10" s="13" t="s">
        <v>27</v>
      </c>
      <c r="F10" s="14">
        <v>270</v>
      </c>
      <c r="G10" s="20">
        <v>1.8</v>
      </c>
      <c r="H10">
        <v>2.78</v>
      </c>
      <c r="I10">
        <v>-6.11</v>
      </c>
      <c r="J10" t="s">
        <v>22</v>
      </c>
    </row>
    <row r="11" spans="1:11">
      <c r="A11" s="10">
        <v>41330</v>
      </c>
      <c r="B11" s="21" t="s">
        <v>13</v>
      </c>
      <c r="C11" s="22">
        <v>2</v>
      </c>
      <c r="D11" s="22" t="s">
        <v>25</v>
      </c>
      <c r="E11" s="13" t="s">
        <v>27</v>
      </c>
      <c r="F11" s="14">
        <v>272</v>
      </c>
      <c r="G11" s="20">
        <v>2</v>
      </c>
      <c r="H11">
        <v>2.78</v>
      </c>
      <c r="I11">
        <v>-6.11</v>
      </c>
      <c r="J11" t="s">
        <v>22</v>
      </c>
    </row>
    <row r="12" spans="1:11">
      <c r="A12" s="10">
        <v>41330</v>
      </c>
      <c r="B12" s="21" t="s">
        <v>13</v>
      </c>
      <c r="C12" s="22">
        <v>2</v>
      </c>
      <c r="D12" s="22" t="s">
        <v>25</v>
      </c>
      <c r="E12" s="13" t="s">
        <v>27</v>
      </c>
      <c r="F12" s="14">
        <v>273</v>
      </c>
      <c r="G12" s="20">
        <v>1.9</v>
      </c>
      <c r="H12">
        <v>2.78</v>
      </c>
      <c r="I12">
        <v>-6.11</v>
      </c>
      <c r="J12" t="s">
        <v>22</v>
      </c>
    </row>
    <row r="13" spans="1:11">
      <c r="A13" s="10">
        <v>41330</v>
      </c>
      <c r="B13" s="21" t="s">
        <v>13</v>
      </c>
      <c r="C13" s="22">
        <v>2</v>
      </c>
      <c r="D13" s="22" t="s">
        <v>25</v>
      </c>
      <c r="E13" s="15" t="s">
        <v>18</v>
      </c>
      <c r="F13" s="16">
        <v>276</v>
      </c>
      <c r="G13" s="20">
        <v>2.2999999999999998</v>
      </c>
      <c r="H13">
        <v>2.78</v>
      </c>
      <c r="I13">
        <v>-6.11</v>
      </c>
      <c r="J13" t="s">
        <v>22</v>
      </c>
    </row>
    <row r="14" spans="1:11">
      <c r="A14" s="10">
        <v>41330</v>
      </c>
      <c r="B14" s="21" t="s">
        <v>13</v>
      </c>
      <c r="C14" s="22">
        <v>2</v>
      </c>
      <c r="D14" s="22" t="s">
        <v>25</v>
      </c>
      <c r="E14" s="15" t="s">
        <v>18</v>
      </c>
      <c r="F14" s="16">
        <v>651</v>
      </c>
      <c r="G14" s="20">
        <v>2.2999999999999998</v>
      </c>
      <c r="H14">
        <v>2.78</v>
      </c>
      <c r="I14">
        <v>-6.11</v>
      </c>
      <c r="J14" t="s">
        <v>22</v>
      </c>
    </row>
    <row r="15" spans="1:11">
      <c r="C15">
        <f>COUNT(C3:C14)</f>
        <v>12</v>
      </c>
    </row>
    <row r="16" spans="1:11">
      <c r="F16" t="s">
        <v>46</v>
      </c>
      <c r="G16" s="17">
        <f>AVERAGE(G3:G14)</f>
        <v>2.0699999999999998</v>
      </c>
    </row>
    <row r="17" spans="1:10">
      <c r="F17" t="s">
        <v>51</v>
      </c>
      <c r="G17" s="20">
        <f>STDEV(G3:G14)</f>
        <v>0.20027758514399729</v>
      </c>
    </row>
    <row r="21" spans="1:10">
      <c r="A21" s="10">
        <v>41344</v>
      </c>
      <c r="B21" s="21" t="s">
        <v>13</v>
      </c>
      <c r="C21" s="22">
        <v>2</v>
      </c>
      <c r="D21" s="22" t="s">
        <v>25</v>
      </c>
      <c r="E21" s="13" t="s">
        <v>15</v>
      </c>
      <c r="F21" s="14">
        <v>264</v>
      </c>
      <c r="G21" s="20">
        <v>1.7</v>
      </c>
      <c r="H21">
        <v>5</v>
      </c>
      <c r="I21">
        <v>0</v>
      </c>
      <c r="J21" t="s">
        <v>74</v>
      </c>
    </row>
    <row r="22" spans="1:10">
      <c r="A22" s="10">
        <v>41344</v>
      </c>
      <c r="B22" s="21" t="s">
        <v>13</v>
      </c>
      <c r="C22" s="22">
        <v>2</v>
      </c>
      <c r="D22" s="22" t="s">
        <v>25</v>
      </c>
      <c r="E22" s="13" t="s">
        <v>16</v>
      </c>
      <c r="F22" s="14">
        <v>259</v>
      </c>
      <c r="G22" s="20">
        <v>1.8</v>
      </c>
      <c r="H22">
        <v>5</v>
      </c>
      <c r="I22">
        <v>0</v>
      </c>
      <c r="J22" t="s">
        <v>74</v>
      </c>
    </row>
    <row r="23" spans="1:10">
      <c r="A23" s="10">
        <v>41344</v>
      </c>
      <c r="B23" s="21" t="s">
        <v>13</v>
      </c>
      <c r="C23" s="22">
        <v>2</v>
      </c>
      <c r="D23" s="22" t="s">
        <v>25</v>
      </c>
      <c r="E23" s="13" t="s">
        <v>17</v>
      </c>
      <c r="F23" s="14">
        <v>250</v>
      </c>
      <c r="G23" s="20" t="s">
        <v>52</v>
      </c>
      <c r="H23">
        <v>5</v>
      </c>
      <c r="I23">
        <v>0</v>
      </c>
      <c r="J23" t="s">
        <v>74</v>
      </c>
    </row>
    <row r="24" spans="1:10">
      <c r="A24" s="10">
        <v>41344</v>
      </c>
      <c r="B24" s="21" t="s">
        <v>13</v>
      </c>
      <c r="C24" s="22">
        <v>2</v>
      </c>
      <c r="D24" s="22" t="s">
        <v>25</v>
      </c>
      <c r="E24" s="13" t="s">
        <v>17</v>
      </c>
      <c r="F24" s="14">
        <v>251</v>
      </c>
      <c r="G24" s="20">
        <v>1.8</v>
      </c>
      <c r="H24">
        <v>5</v>
      </c>
      <c r="I24">
        <v>0</v>
      </c>
      <c r="J24" t="s">
        <v>74</v>
      </c>
    </row>
    <row r="25" spans="1:10">
      <c r="A25" s="10">
        <v>41344</v>
      </c>
      <c r="B25" s="21" t="s">
        <v>13</v>
      </c>
      <c r="C25" s="22">
        <v>2</v>
      </c>
      <c r="D25" s="22" t="s">
        <v>25</v>
      </c>
      <c r="E25" s="13" t="s">
        <v>17</v>
      </c>
      <c r="F25" s="14">
        <v>253</v>
      </c>
      <c r="G25" s="20">
        <v>1.8</v>
      </c>
      <c r="H25">
        <v>5</v>
      </c>
      <c r="I25">
        <v>0</v>
      </c>
      <c r="J25" t="s">
        <v>74</v>
      </c>
    </row>
    <row r="26" spans="1:10">
      <c r="A26" s="10">
        <v>41344</v>
      </c>
      <c r="B26" s="21" t="s">
        <v>13</v>
      </c>
      <c r="C26" s="22">
        <v>2</v>
      </c>
      <c r="D26" s="22" t="s">
        <v>25</v>
      </c>
      <c r="E26" s="13" t="s">
        <v>26</v>
      </c>
      <c r="F26" s="14">
        <v>265</v>
      </c>
      <c r="G26" s="20">
        <v>1.4</v>
      </c>
      <c r="H26">
        <v>5</v>
      </c>
      <c r="I26">
        <v>0</v>
      </c>
      <c r="J26" t="s">
        <v>74</v>
      </c>
    </row>
    <row r="27" spans="1:10">
      <c r="A27" s="10">
        <v>41344</v>
      </c>
      <c r="B27" s="21" t="s">
        <v>13</v>
      </c>
      <c r="C27" s="22">
        <v>2</v>
      </c>
      <c r="D27" s="22" t="s">
        <v>25</v>
      </c>
      <c r="E27" s="13" t="s">
        <v>27</v>
      </c>
      <c r="F27" s="14">
        <v>269</v>
      </c>
      <c r="G27" s="20">
        <v>1.7</v>
      </c>
      <c r="H27">
        <v>5</v>
      </c>
      <c r="I27">
        <v>0</v>
      </c>
      <c r="J27" t="s">
        <v>74</v>
      </c>
    </row>
    <row r="28" spans="1:10">
      <c r="A28" s="10">
        <v>41344</v>
      </c>
      <c r="B28" s="21" t="s">
        <v>13</v>
      </c>
      <c r="C28" s="22">
        <v>2</v>
      </c>
      <c r="D28" s="22" t="s">
        <v>25</v>
      </c>
      <c r="E28" s="13" t="s">
        <v>27</v>
      </c>
      <c r="F28" s="14">
        <v>270</v>
      </c>
      <c r="G28" s="20">
        <v>1.5</v>
      </c>
      <c r="H28">
        <v>5</v>
      </c>
      <c r="I28">
        <v>0</v>
      </c>
      <c r="J28" t="s">
        <v>74</v>
      </c>
    </row>
    <row r="29" spans="1:10">
      <c r="A29" s="10">
        <v>41344</v>
      </c>
      <c r="B29" s="21" t="s">
        <v>13</v>
      </c>
      <c r="C29" s="22">
        <v>2</v>
      </c>
      <c r="D29" s="22" t="s">
        <v>25</v>
      </c>
      <c r="E29" s="13" t="s">
        <v>27</v>
      </c>
      <c r="F29" s="14">
        <v>272</v>
      </c>
      <c r="G29" s="20">
        <v>1.6</v>
      </c>
      <c r="H29">
        <v>5</v>
      </c>
      <c r="I29">
        <v>0</v>
      </c>
      <c r="J29" t="s">
        <v>74</v>
      </c>
    </row>
    <row r="30" spans="1:10">
      <c r="A30" s="10">
        <v>41344</v>
      </c>
      <c r="B30" s="21" t="s">
        <v>13</v>
      </c>
      <c r="C30" s="22">
        <v>2</v>
      </c>
      <c r="D30" s="22" t="s">
        <v>25</v>
      </c>
      <c r="E30" s="13" t="s">
        <v>27</v>
      </c>
      <c r="F30" s="14">
        <v>273</v>
      </c>
      <c r="G30" s="20">
        <v>1.7</v>
      </c>
      <c r="H30">
        <v>5</v>
      </c>
      <c r="I30">
        <v>0</v>
      </c>
      <c r="J30" t="s">
        <v>74</v>
      </c>
    </row>
    <row r="31" spans="1:10">
      <c r="A31" s="10">
        <v>41344</v>
      </c>
      <c r="B31" s="21" t="s">
        <v>13</v>
      </c>
      <c r="C31" s="22">
        <v>2</v>
      </c>
      <c r="D31" s="22" t="s">
        <v>25</v>
      </c>
      <c r="E31" s="15" t="s">
        <v>18</v>
      </c>
      <c r="F31" s="16">
        <v>276</v>
      </c>
      <c r="G31" s="20">
        <v>1.8</v>
      </c>
      <c r="H31">
        <v>5</v>
      </c>
      <c r="I31">
        <v>0</v>
      </c>
      <c r="J31" t="s">
        <v>74</v>
      </c>
    </row>
    <row r="32" spans="1:10">
      <c r="A32" s="10">
        <v>41344</v>
      </c>
      <c r="B32" s="21" t="s">
        <v>13</v>
      </c>
      <c r="C32" s="22">
        <v>2</v>
      </c>
      <c r="D32" s="22" t="s">
        <v>25</v>
      </c>
      <c r="E32" s="15" t="s">
        <v>18</v>
      </c>
      <c r="F32" s="16">
        <v>651</v>
      </c>
      <c r="G32" s="20">
        <v>1.9</v>
      </c>
      <c r="H32">
        <v>5</v>
      </c>
      <c r="I32">
        <v>0</v>
      </c>
      <c r="J32" t="s">
        <v>74</v>
      </c>
    </row>
    <row r="34" spans="1:10">
      <c r="F34" t="s">
        <v>46</v>
      </c>
      <c r="G34" s="20">
        <f>AVERAGE(G21:G32)</f>
        <v>1.6999999999999995</v>
      </c>
    </row>
    <row r="35" spans="1:10">
      <c r="F35" t="s">
        <v>51</v>
      </c>
      <c r="G35" s="20">
        <f>STDEV(G21:G32)</f>
        <v>0.14832396974191325</v>
      </c>
    </row>
    <row r="38" spans="1:10">
      <c r="A38" s="10">
        <v>41357</v>
      </c>
      <c r="B38" s="21" t="s">
        <v>13</v>
      </c>
      <c r="C38" s="22">
        <v>2</v>
      </c>
      <c r="D38" s="22" t="s">
        <v>25</v>
      </c>
      <c r="E38" s="13" t="s">
        <v>15</v>
      </c>
      <c r="F38" s="14">
        <v>264</v>
      </c>
      <c r="G38" s="20">
        <v>2.2000000000000002</v>
      </c>
      <c r="H38">
        <v>5</v>
      </c>
      <c r="I38">
        <v>-5</v>
      </c>
      <c r="J38" t="s">
        <v>113</v>
      </c>
    </row>
    <row r="39" spans="1:10">
      <c r="A39" s="10">
        <v>41357</v>
      </c>
      <c r="B39" s="21" t="s">
        <v>13</v>
      </c>
      <c r="C39" s="22">
        <v>2</v>
      </c>
      <c r="D39" s="22" t="s">
        <v>25</v>
      </c>
      <c r="E39" s="13" t="s">
        <v>16</v>
      </c>
      <c r="F39" s="14">
        <v>259</v>
      </c>
      <c r="G39" s="20">
        <v>1.8</v>
      </c>
      <c r="H39">
        <v>5</v>
      </c>
      <c r="I39">
        <v>-5</v>
      </c>
      <c r="J39" t="s">
        <v>113</v>
      </c>
    </row>
    <row r="40" spans="1:10">
      <c r="A40" s="10">
        <v>41357</v>
      </c>
      <c r="B40" s="21" t="s">
        <v>13</v>
      </c>
      <c r="C40" s="22">
        <v>2</v>
      </c>
      <c r="D40" s="22" t="s">
        <v>25</v>
      </c>
      <c r="E40" s="13" t="s">
        <v>17</v>
      </c>
      <c r="F40" s="14">
        <v>250</v>
      </c>
      <c r="G40" s="20">
        <v>2.5</v>
      </c>
      <c r="H40">
        <v>5</v>
      </c>
      <c r="I40">
        <v>-5</v>
      </c>
      <c r="J40" t="s">
        <v>113</v>
      </c>
    </row>
    <row r="41" spans="1:10">
      <c r="A41" s="10">
        <v>41357</v>
      </c>
      <c r="B41" s="21" t="s">
        <v>13</v>
      </c>
      <c r="C41" s="22">
        <v>2</v>
      </c>
      <c r="D41" s="22" t="s">
        <v>25</v>
      </c>
      <c r="E41" s="13" t="s">
        <v>17</v>
      </c>
      <c r="F41" s="14">
        <v>251</v>
      </c>
      <c r="G41" s="20">
        <v>2.2999999999999998</v>
      </c>
      <c r="H41">
        <v>5</v>
      </c>
      <c r="I41">
        <v>-5</v>
      </c>
      <c r="J41" t="s">
        <v>113</v>
      </c>
    </row>
    <row r="42" spans="1:10">
      <c r="A42" s="10">
        <v>41357</v>
      </c>
      <c r="B42" s="21" t="s">
        <v>13</v>
      </c>
      <c r="C42" s="22">
        <v>2</v>
      </c>
      <c r="D42" s="22" t="s">
        <v>25</v>
      </c>
      <c r="E42" s="13" t="s">
        <v>17</v>
      </c>
      <c r="F42" s="14">
        <v>253</v>
      </c>
      <c r="G42" s="20" t="s">
        <v>52</v>
      </c>
      <c r="H42">
        <v>5</v>
      </c>
      <c r="I42">
        <v>-5</v>
      </c>
      <c r="J42" t="s">
        <v>113</v>
      </c>
    </row>
    <row r="43" spans="1:10">
      <c r="A43" s="10">
        <v>41357</v>
      </c>
      <c r="B43" s="21" t="s">
        <v>13</v>
      </c>
      <c r="C43" s="22">
        <v>2</v>
      </c>
      <c r="D43" s="22" t="s">
        <v>25</v>
      </c>
      <c r="E43" s="13" t="s">
        <v>26</v>
      </c>
      <c r="F43" s="14">
        <v>265</v>
      </c>
      <c r="G43" s="20">
        <v>1.9</v>
      </c>
      <c r="H43">
        <v>5</v>
      </c>
      <c r="I43">
        <v>-5</v>
      </c>
      <c r="J43" t="s">
        <v>113</v>
      </c>
    </row>
    <row r="44" spans="1:10">
      <c r="A44" s="10">
        <v>41357</v>
      </c>
      <c r="B44" s="21" t="s">
        <v>13</v>
      </c>
      <c r="C44" s="22">
        <v>2</v>
      </c>
      <c r="D44" s="22" t="s">
        <v>25</v>
      </c>
      <c r="E44" s="13" t="s">
        <v>27</v>
      </c>
      <c r="F44" s="14">
        <v>269</v>
      </c>
      <c r="G44" s="20">
        <v>2.2999999999999998</v>
      </c>
      <c r="H44">
        <v>5</v>
      </c>
      <c r="I44">
        <v>-5</v>
      </c>
      <c r="J44" t="s">
        <v>113</v>
      </c>
    </row>
    <row r="45" spans="1:10">
      <c r="A45" s="10">
        <v>41357</v>
      </c>
      <c r="B45" s="21" t="s">
        <v>13</v>
      </c>
      <c r="C45" s="22">
        <v>2</v>
      </c>
      <c r="D45" s="22" t="s">
        <v>25</v>
      </c>
      <c r="E45" s="13" t="s">
        <v>27</v>
      </c>
      <c r="F45" s="14">
        <v>270</v>
      </c>
      <c r="G45" s="20">
        <v>1.7</v>
      </c>
      <c r="H45">
        <v>5</v>
      </c>
      <c r="I45">
        <v>-5</v>
      </c>
      <c r="J45" t="s">
        <v>113</v>
      </c>
    </row>
    <row r="46" spans="1:10">
      <c r="A46" s="10">
        <v>41357</v>
      </c>
      <c r="B46" s="21" t="s">
        <v>13</v>
      </c>
      <c r="C46" s="22">
        <v>2</v>
      </c>
      <c r="D46" s="22" t="s">
        <v>25</v>
      </c>
      <c r="E46" s="13" t="s">
        <v>27</v>
      </c>
      <c r="F46" s="14">
        <v>272</v>
      </c>
      <c r="G46" s="20">
        <v>2.4</v>
      </c>
      <c r="H46">
        <v>5</v>
      </c>
      <c r="I46">
        <v>-5</v>
      </c>
      <c r="J46" t="s">
        <v>113</v>
      </c>
    </row>
    <row r="47" spans="1:10">
      <c r="A47" s="10">
        <v>41357</v>
      </c>
      <c r="B47" s="21" t="s">
        <v>13</v>
      </c>
      <c r="C47" s="22">
        <v>2</v>
      </c>
      <c r="D47" s="22" t="s">
        <v>25</v>
      </c>
      <c r="E47" s="13" t="s">
        <v>27</v>
      </c>
      <c r="F47" s="14">
        <v>273</v>
      </c>
      <c r="G47" s="20">
        <v>2</v>
      </c>
      <c r="H47">
        <v>5</v>
      </c>
      <c r="I47">
        <v>-5</v>
      </c>
      <c r="J47" t="s">
        <v>113</v>
      </c>
    </row>
    <row r="48" spans="1:10">
      <c r="A48" s="10">
        <v>41357</v>
      </c>
      <c r="B48" s="21" t="s">
        <v>13</v>
      </c>
      <c r="C48" s="22">
        <v>2</v>
      </c>
      <c r="D48" s="22" t="s">
        <v>25</v>
      </c>
      <c r="E48" s="15" t="s">
        <v>18</v>
      </c>
      <c r="F48" s="16">
        <v>276</v>
      </c>
      <c r="G48" s="20">
        <v>2.2999999999999998</v>
      </c>
      <c r="H48">
        <v>5</v>
      </c>
      <c r="I48">
        <v>-5</v>
      </c>
      <c r="J48" t="s">
        <v>113</v>
      </c>
    </row>
    <row r="49" spans="1:11">
      <c r="A49" s="10">
        <v>41357</v>
      </c>
      <c r="B49" s="21" t="s">
        <v>13</v>
      </c>
      <c r="C49" s="22">
        <v>2</v>
      </c>
      <c r="D49" s="22" t="s">
        <v>25</v>
      </c>
      <c r="E49" s="15" t="s">
        <v>18</v>
      </c>
      <c r="F49" s="16">
        <v>651</v>
      </c>
      <c r="G49" s="20">
        <v>2.1</v>
      </c>
      <c r="H49">
        <v>5</v>
      </c>
      <c r="I49">
        <v>-5</v>
      </c>
      <c r="J49" t="s">
        <v>113</v>
      </c>
    </row>
    <row r="51" spans="1:11">
      <c r="F51" t="s">
        <v>50</v>
      </c>
      <c r="G51" s="20">
        <f>AVERAGE(G38:G49)</f>
        <v>2.1363636363636362</v>
      </c>
    </row>
    <row r="52" spans="1:11">
      <c r="F52" t="s">
        <v>108</v>
      </c>
      <c r="G52" s="20">
        <f>STDEV(G38:G49)</f>
        <v>0.25796405669289496</v>
      </c>
    </row>
    <row r="55" spans="1:11">
      <c r="A55" s="10">
        <v>41364</v>
      </c>
      <c r="B55" s="21" t="s">
        <v>13</v>
      </c>
      <c r="C55" s="22">
        <v>2</v>
      </c>
      <c r="D55" s="22" t="s">
        <v>25</v>
      </c>
      <c r="E55" s="13" t="s">
        <v>15</v>
      </c>
      <c r="F55" s="14">
        <v>264</v>
      </c>
      <c r="G55" s="20">
        <v>2.4</v>
      </c>
      <c r="H55">
        <v>12.8</v>
      </c>
      <c r="I55">
        <v>-7.8</v>
      </c>
      <c r="J55" t="s">
        <v>144</v>
      </c>
    </row>
    <row r="56" spans="1:11">
      <c r="A56" s="10">
        <v>41364</v>
      </c>
      <c r="B56" s="21" t="s">
        <v>13</v>
      </c>
      <c r="C56" s="22">
        <v>2</v>
      </c>
      <c r="D56" s="22" t="s">
        <v>25</v>
      </c>
      <c r="E56" s="13" t="s">
        <v>16</v>
      </c>
      <c r="F56" s="14">
        <v>259</v>
      </c>
      <c r="G56" s="20">
        <v>2.1</v>
      </c>
      <c r="H56">
        <v>12.8</v>
      </c>
      <c r="I56">
        <v>-7.8</v>
      </c>
      <c r="J56" t="s">
        <v>144</v>
      </c>
    </row>
    <row r="57" spans="1:11">
      <c r="A57" s="10">
        <v>41364</v>
      </c>
      <c r="B57" s="21" t="s">
        <v>13</v>
      </c>
      <c r="C57" s="22">
        <v>2</v>
      </c>
      <c r="D57" s="22" t="s">
        <v>25</v>
      </c>
      <c r="E57" s="13" t="s">
        <v>17</v>
      </c>
      <c r="F57" s="14">
        <v>250</v>
      </c>
      <c r="G57" s="20">
        <v>2.1</v>
      </c>
      <c r="H57">
        <v>12.8</v>
      </c>
      <c r="I57">
        <v>-7.8</v>
      </c>
      <c r="J57" t="s">
        <v>144</v>
      </c>
    </row>
    <row r="58" spans="1:11">
      <c r="A58" s="10">
        <v>41364</v>
      </c>
      <c r="B58" s="21" t="s">
        <v>13</v>
      </c>
      <c r="C58" s="22">
        <v>2</v>
      </c>
      <c r="D58" s="22" t="s">
        <v>25</v>
      </c>
      <c r="E58" s="13" t="s">
        <v>17</v>
      </c>
      <c r="F58" s="14">
        <v>251</v>
      </c>
      <c r="G58" s="20" t="s">
        <v>52</v>
      </c>
      <c r="H58">
        <v>12.8</v>
      </c>
      <c r="I58">
        <v>-7.8</v>
      </c>
      <c r="J58" t="s">
        <v>144</v>
      </c>
      <c r="K58" t="s">
        <v>140</v>
      </c>
    </row>
    <row r="59" spans="1:11">
      <c r="A59" s="10">
        <v>41364</v>
      </c>
      <c r="B59" s="21" t="s">
        <v>13</v>
      </c>
      <c r="C59" s="22">
        <v>2</v>
      </c>
      <c r="D59" s="22" t="s">
        <v>25</v>
      </c>
      <c r="E59" s="13" t="s">
        <v>17</v>
      </c>
      <c r="F59" s="14">
        <v>253</v>
      </c>
      <c r="G59" s="20" t="s">
        <v>52</v>
      </c>
      <c r="H59">
        <v>12.8</v>
      </c>
      <c r="I59">
        <v>-7.8</v>
      </c>
      <c r="J59" t="s">
        <v>144</v>
      </c>
      <c r="K59" t="s">
        <v>140</v>
      </c>
    </row>
    <row r="60" spans="1:11">
      <c r="A60" s="10">
        <v>41364</v>
      </c>
      <c r="B60" s="21" t="s">
        <v>13</v>
      </c>
      <c r="C60" s="22">
        <v>2</v>
      </c>
      <c r="D60" s="22" t="s">
        <v>25</v>
      </c>
      <c r="E60" s="13" t="s">
        <v>26</v>
      </c>
      <c r="F60" s="14">
        <v>265</v>
      </c>
      <c r="G60" s="20" t="s">
        <v>52</v>
      </c>
      <c r="H60">
        <v>12.8</v>
      </c>
      <c r="I60">
        <v>-7.8</v>
      </c>
      <c r="J60" t="s">
        <v>144</v>
      </c>
      <c r="K60" t="s">
        <v>145</v>
      </c>
    </row>
    <row r="61" spans="1:11">
      <c r="A61" s="10">
        <v>41364</v>
      </c>
      <c r="B61" s="21" t="s">
        <v>13</v>
      </c>
      <c r="C61" s="22">
        <v>2</v>
      </c>
      <c r="D61" s="22" t="s">
        <v>25</v>
      </c>
      <c r="E61" s="13" t="s">
        <v>27</v>
      </c>
      <c r="F61" s="14">
        <v>269</v>
      </c>
      <c r="G61" s="20">
        <v>2.1</v>
      </c>
      <c r="H61">
        <v>12.8</v>
      </c>
      <c r="I61">
        <v>-7.8</v>
      </c>
      <c r="J61" t="s">
        <v>144</v>
      </c>
    </row>
    <row r="62" spans="1:11">
      <c r="A62" s="10">
        <v>41364</v>
      </c>
      <c r="B62" s="21" t="s">
        <v>13</v>
      </c>
      <c r="C62" s="22">
        <v>2</v>
      </c>
      <c r="D62" s="22" t="s">
        <v>25</v>
      </c>
      <c r="E62" s="13" t="s">
        <v>27</v>
      </c>
      <c r="F62" s="14">
        <v>270</v>
      </c>
      <c r="G62" s="20">
        <v>1.9</v>
      </c>
      <c r="H62">
        <v>12.8</v>
      </c>
      <c r="I62">
        <v>-7.8</v>
      </c>
      <c r="J62" t="s">
        <v>144</v>
      </c>
    </row>
    <row r="63" spans="1:11">
      <c r="A63" s="10">
        <v>41364</v>
      </c>
      <c r="B63" s="21" t="s">
        <v>13</v>
      </c>
      <c r="C63" s="22">
        <v>2</v>
      </c>
      <c r="D63" s="22" t="s">
        <v>25</v>
      </c>
      <c r="E63" s="13" t="s">
        <v>27</v>
      </c>
      <c r="F63" s="14">
        <v>272</v>
      </c>
      <c r="G63" s="20">
        <v>1.8</v>
      </c>
      <c r="H63">
        <v>12.8</v>
      </c>
      <c r="I63">
        <v>-7.8</v>
      </c>
      <c r="J63" t="s">
        <v>144</v>
      </c>
    </row>
    <row r="64" spans="1:11">
      <c r="A64" s="10">
        <v>41364</v>
      </c>
      <c r="B64" s="21" t="s">
        <v>13</v>
      </c>
      <c r="C64" s="22">
        <v>2</v>
      </c>
      <c r="D64" s="22" t="s">
        <v>25</v>
      </c>
      <c r="E64" s="13" t="s">
        <v>27</v>
      </c>
      <c r="F64" s="14">
        <v>273</v>
      </c>
      <c r="G64" s="20" t="s">
        <v>52</v>
      </c>
      <c r="H64">
        <v>12.8</v>
      </c>
      <c r="I64">
        <v>-7.8</v>
      </c>
      <c r="J64" t="s">
        <v>144</v>
      </c>
      <c r="K64" t="s">
        <v>140</v>
      </c>
    </row>
    <row r="65" spans="1:13">
      <c r="A65" s="10">
        <v>41364</v>
      </c>
      <c r="B65" s="21" t="s">
        <v>13</v>
      </c>
      <c r="C65" s="22">
        <v>2</v>
      </c>
      <c r="D65" s="22" t="s">
        <v>25</v>
      </c>
      <c r="E65" s="15" t="s">
        <v>18</v>
      </c>
      <c r="F65" s="16">
        <v>276</v>
      </c>
      <c r="G65" s="20" t="s">
        <v>52</v>
      </c>
      <c r="H65">
        <v>12.8</v>
      </c>
      <c r="I65">
        <v>-7.8</v>
      </c>
      <c r="J65" t="s">
        <v>144</v>
      </c>
      <c r="K65" t="s">
        <v>145</v>
      </c>
    </row>
    <row r="66" spans="1:13">
      <c r="A66" s="10">
        <v>41364</v>
      </c>
      <c r="B66" s="21" t="s">
        <v>13</v>
      </c>
      <c r="C66" s="22">
        <v>2</v>
      </c>
      <c r="D66" s="22" t="s">
        <v>25</v>
      </c>
      <c r="E66" s="15" t="s">
        <v>18</v>
      </c>
      <c r="F66" s="16">
        <v>651</v>
      </c>
      <c r="G66" s="20">
        <v>2.8</v>
      </c>
      <c r="H66">
        <v>12.8</v>
      </c>
      <c r="I66">
        <v>-7.8</v>
      </c>
      <c r="J66" t="s">
        <v>144</v>
      </c>
    </row>
    <row r="68" spans="1:13">
      <c r="F68" t="s">
        <v>50</v>
      </c>
      <c r="G68" s="20">
        <f>AVERAGE(G55:G66)</f>
        <v>2.1714285714285713</v>
      </c>
    </row>
    <row r="69" spans="1:13">
      <c r="F69" t="s">
        <v>108</v>
      </c>
      <c r="G69" s="20">
        <f>STDEV(G55:G66)</f>
        <v>0.33523268393901079</v>
      </c>
    </row>
    <row r="72" spans="1:13">
      <c r="B72" s="1"/>
      <c r="C72" s="89" t="s">
        <v>0</v>
      </c>
      <c r="D72" s="90"/>
      <c r="E72" s="2" t="s">
        <v>1</v>
      </c>
      <c r="G72" s="44"/>
      <c r="H72" s="89" t="s">
        <v>6</v>
      </c>
      <c r="I72" s="90"/>
      <c r="J72" s="45"/>
      <c r="K72" s="1"/>
    </row>
    <row r="73" spans="1:13" ht="45">
      <c r="A73" s="7" t="s">
        <v>8</v>
      </c>
      <c r="B73" s="3" t="s">
        <v>2</v>
      </c>
      <c r="C73" s="4" t="s">
        <v>3</v>
      </c>
      <c r="D73" s="5" t="s">
        <v>4</v>
      </c>
      <c r="E73" s="6" t="s">
        <v>0</v>
      </c>
      <c r="F73" s="3" t="s">
        <v>5</v>
      </c>
      <c r="G73" s="47">
        <v>41330</v>
      </c>
      <c r="H73" s="47">
        <v>41344</v>
      </c>
      <c r="I73" s="48">
        <v>41357</v>
      </c>
      <c r="J73" s="48">
        <v>41364</v>
      </c>
      <c r="K73" t="s">
        <v>167</v>
      </c>
      <c r="L73" t="s">
        <v>183</v>
      </c>
      <c r="M73" s="6" t="s">
        <v>7</v>
      </c>
    </row>
    <row r="74" spans="1:13">
      <c r="A74" s="10" t="s">
        <v>168</v>
      </c>
      <c r="B74" s="21" t="s">
        <v>13</v>
      </c>
      <c r="C74" s="22">
        <v>2</v>
      </c>
      <c r="D74" s="22" t="s">
        <v>25</v>
      </c>
      <c r="E74" s="13" t="s">
        <v>15</v>
      </c>
      <c r="F74" s="14">
        <v>264</v>
      </c>
      <c r="G74" s="20">
        <v>2.1</v>
      </c>
      <c r="H74" s="20">
        <v>1.7</v>
      </c>
      <c r="I74" s="20">
        <v>2.2000000000000002</v>
      </c>
      <c r="J74" s="20">
        <v>2.4</v>
      </c>
      <c r="K74" s="49">
        <f>AVERAGE(G74:J74)</f>
        <v>2.1</v>
      </c>
      <c r="L74" s="54">
        <v>42.4</v>
      </c>
    </row>
    <row r="75" spans="1:13">
      <c r="A75" s="10" t="s">
        <v>168</v>
      </c>
      <c r="B75" s="21" t="s">
        <v>13</v>
      </c>
      <c r="C75" s="22">
        <v>2</v>
      </c>
      <c r="D75" s="22" t="s">
        <v>25</v>
      </c>
      <c r="E75" s="13" t="s">
        <v>16</v>
      </c>
      <c r="F75" s="14">
        <v>259</v>
      </c>
      <c r="G75" s="20">
        <v>2</v>
      </c>
      <c r="H75" s="20">
        <v>1.8</v>
      </c>
      <c r="I75" s="20">
        <v>1.8</v>
      </c>
      <c r="J75" s="20">
        <v>2.1</v>
      </c>
      <c r="K75" s="49">
        <f t="shared" ref="K75:K85" si="0">AVERAGE(G75:J75)</f>
        <v>1.9249999999999998</v>
      </c>
      <c r="L75" s="54">
        <v>33</v>
      </c>
    </row>
    <row r="76" spans="1:13">
      <c r="A76" s="10" t="s">
        <v>168</v>
      </c>
      <c r="B76" s="21" t="s">
        <v>13</v>
      </c>
      <c r="C76" s="22">
        <v>2</v>
      </c>
      <c r="D76" s="22" t="s">
        <v>25</v>
      </c>
      <c r="E76" s="13" t="s">
        <v>17</v>
      </c>
      <c r="F76" s="14">
        <v>250</v>
      </c>
      <c r="G76" s="20">
        <v>2.2000000000000002</v>
      </c>
      <c r="H76" s="20" t="s">
        <v>52</v>
      </c>
      <c r="I76" s="20">
        <v>2.5</v>
      </c>
      <c r="J76" s="20">
        <v>2.1</v>
      </c>
      <c r="K76" s="49">
        <f t="shared" si="0"/>
        <v>2.2666666666666671</v>
      </c>
      <c r="L76" s="54">
        <v>49</v>
      </c>
    </row>
    <row r="77" spans="1:13">
      <c r="A77" s="10" t="s">
        <v>168</v>
      </c>
      <c r="B77" s="21" t="s">
        <v>13</v>
      </c>
      <c r="C77" s="22">
        <v>2</v>
      </c>
      <c r="D77" s="22" t="s">
        <v>25</v>
      </c>
      <c r="E77" s="13" t="s">
        <v>17</v>
      </c>
      <c r="F77" s="14">
        <v>251</v>
      </c>
      <c r="G77" s="20" t="s">
        <v>52</v>
      </c>
      <c r="H77" s="20">
        <v>1.8</v>
      </c>
      <c r="I77" s="20">
        <v>2.2999999999999998</v>
      </c>
      <c r="J77" s="20" t="s">
        <v>52</v>
      </c>
      <c r="K77" s="49">
        <f t="shared" si="0"/>
        <v>2.0499999999999998</v>
      </c>
      <c r="L77" s="54">
        <v>32.200000000000003</v>
      </c>
      <c r="M77" t="s">
        <v>28</v>
      </c>
    </row>
    <row r="78" spans="1:13">
      <c r="A78" s="10" t="s">
        <v>168</v>
      </c>
      <c r="B78" s="21" t="s">
        <v>13</v>
      </c>
      <c r="C78" s="22">
        <v>2</v>
      </c>
      <c r="D78" s="22" t="s">
        <v>25</v>
      </c>
      <c r="E78" s="13" t="s">
        <v>17</v>
      </c>
      <c r="F78" s="14">
        <v>253</v>
      </c>
      <c r="G78" s="20" t="s">
        <v>52</v>
      </c>
      <c r="H78" s="20">
        <v>1.8</v>
      </c>
      <c r="I78" s="20" t="s">
        <v>52</v>
      </c>
      <c r="J78" s="20" t="s">
        <v>52</v>
      </c>
      <c r="K78" s="49">
        <f t="shared" si="0"/>
        <v>1.8</v>
      </c>
      <c r="L78" s="54">
        <v>25.2</v>
      </c>
      <c r="M78" t="s">
        <v>28</v>
      </c>
    </row>
    <row r="79" spans="1:13">
      <c r="A79" s="10" t="s">
        <v>168</v>
      </c>
      <c r="B79" s="21" t="s">
        <v>13</v>
      </c>
      <c r="C79" s="22">
        <v>2</v>
      </c>
      <c r="D79" s="22" t="s">
        <v>25</v>
      </c>
      <c r="E79" s="13" t="s">
        <v>26</v>
      </c>
      <c r="F79" s="14">
        <v>265</v>
      </c>
      <c r="G79" s="20">
        <v>1.8</v>
      </c>
      <c r="H79" s="20">
        <v>1.4</v>
      </c>
      <c r="I79" s="20">
        <v>1.9</v>
      </c>
      <c r="J79" s="20" t="s">
        <v>52</v>
      </c>
      <c r="K79" s="49">
        <f t="shared" si="0"/>
        <v>1.7</v>
      </c>
      <c r="L79" s="54">
        <v>30.9</v>
      </c>
    </row>
    <row r="80" spans="1:13">
      <c r="A80" s="10" t="s">
        <v>168</v>
      </c>
      <c r="B80" s="21" t="s">
        <v>13</v>
      </c>
      <c r="C80" s="22">
        <v>2</v>
      </c>
      <c r="D80" s="22" t="s">
        <v>25</v>
      </c>
      <c r="E80" s="13" t="s">
        <v>27</v>
      </c>
      <c r="F80" s="14">
        <v>269</v>
      </c>
      <c r="G80" s="20">
        <v>2.2999999999999998</v>
      </c>
      <c r="H80" s="20">
        <v>1.7</v>
      </c>
      <c r="I80" s="20">
        <v>2.2999999999999998</v>
      </c>
      <c r="J80" s="20">
        <v>2.1</v>
      </c>
      <c r="K80" s="49">
        <f t="shared" si="0"/>
        <v>2.1</v>
      </c>
      <c r="L80" s="54">
        <v>27.2</v>
      </c>
    </row>
    <row r="81" spans="1:12">
      <c r="A81" s="10" t="s">
        <v>168</v>
      </c>
      <c r="B81" s="21" t="s">
        <v>13</v>
      </c>
      <c r="C81" s="22">
        <v>2</v>
      </c>
      <c r="D81" s="22" t="s">
        <v>25</v>
      </c>
      <c r="E81" s="13" t="s">
        <v>27</v>
      </c>
      <c r="F81" s="14">
        <v>270</v>
      </c>
      <c r="G81" s="20">
        <v>1.8</v>
      </c>
      <c r="H81" s="20">
        <v>1.5</v>
      </c>
      <c r="I81" s="20">
        <v>1.7</v>
      </c>
      <c r="J81" s="20">
        <v>1.9</v>
      </c>
      <c r="K81" s="49">
        <f t="shared" si="0"/>
        <v>1.7250000000000001</v>
      </c>
      <c r="L81" s="54">
        <v>34.799999999999997</v>
      </c>
    </row>
    <row r="82" spans="1:12">
      <c r="A82" s="10" t="s">
        <v>168</v>
      </c>
      <c r="B82" s="21" t="s">
        <v>13</v>
      </c>
      <c r="C82" s="22">
        <v>2</v>
      </c>
      <c r="D82" s="22" t="s">
        <v>25</v>
      </c>
      <c r="E82" s="13" t="s">
        <v>27</v>
      </c>
      <c r="F82" s="14">
        <v>272</v>
      </c>
      <c r="G82" s="20">
        <v>2</v>
      </c>
      <c r="H82" s="20">
        <v>1.6</v>
      </c>
      <c r="I82" s="20">
        <v>2.4</v>
      </c>
      <c r="J82" s="20">
        <v>1.8</v>
      </c>
      <c r="K82" s="49">
        <f t="shared" si="0"/>
        <v>1.95</v>
      </c>
      <c r="L82" s="54">
        <v>52.9</v>
      </c>
    </row>
    <row r="83" spans="1:12">
      <c r="A83" s="10" t="s">
        <v>168</v>
      </c>
      <c r="B83" s="21" t="s">
        <v>13</v>
      </c>
      <c r="C83" s="22">
        <v>2</v>
      </c>
      <c r="D83" s="22" t="s">
        <v>25</v>
      </c>
      <c r="E83" s="13" t="s">
        <v>27</v>
      </c>
      <c r="F83" s="14">
        <v>273</v>
      </c>
      <c r="G83" s="20">
        <v>1.9</v>
      </c>
      <c r="H83" s="20">
        <v>1.7</v>
      </c>
      <c r="I83" s="20">
        <v>2</v>
      </c>
      <c r="J83" s="20" t="s">
        <v>52</v>
      </c>
      <c r="K83" s="49">
        <f t="shared" si="0"/>
        <v>1.8666666666666665</v>
      </c>
      <c r="L83" s="54">
        <v>20.9</v>
      </c>
    </row>
    <row r="84" spans="1:12">
      <c r="A84" s="10" t="s">
        <v>168</v>
      </c>
      <c r="B84" s="21" t="s">
        <v>13</v>
      </c>
      <c r="C84" s="22">
        <v>2</v>
      </c>
      <c r="D84" s="22" t="s">
        <v>25</v>
      </c>
      <c r="E84" s="15" t="s">
        <v>18</v>
      </c>
      <c r="F84" s="16">
        <v>276</v>
      </c>
      <c r="G84" s="20">
        <v>2.2999999999999998</v>
      </c>
      <c r="H84" s="20">
        <v>1.8</v>
      </c>
      <c r="I84" s="20">
        <v>2.2999999999999998</v>
      </c>
      <c r="J84" s="20" t="s">
        <v>52</v>
      </c>
      <c r="K84" s="49">
        <f t="shared" si="0"/>
        <v>2.1333333333333333</v>
      </c>
      <c r="L84" s="54">
        <v>47.8</v>
      </c>
    </row>
    <row r="85" spans="1:12">
      <c r="A85" s="10" t="s">
        <v>168</v>
      </c>
      <c r="B85" s="21" t="s">
        <v>13</v>
      </c>
      <c r="C85" s="22">
        <v>2</v>
      </c>
      <c r="D85" s="22" t="s">
        <v>25</v>
      </c>
      <c r="E85" s="15" t="s">
        <v>18</v>
      </c>
      <c r="F85" s="16">
        <v>651</v>
      </c>
      <c r="G85" s="20">
        <v>2.2999999999999998</v>
      </c>
      <c r="H85" s="20">
        <v>1.9</v>
      </c>
      <c r="I85" s="20">
        <v>2.1</v>
      </c>
      <c r="J85" s="20">
        <v>2.8</v>
      </c>
      <c r="K85" s="49">
        <f t="shared" si="0"/>
        <v>2.2749999999999995</v>
      </c>
      <c r="L85" s="54">
        <v>34.5</v>
      </c>
    </row>
    <row r="86" spans="1:12">
      <c r="K86" s="50"/>
    </row>
    <row r="87" spans="1:12">
      <c r="J87" t="s">
        <v>170</v>
      </c>
      <c r="K87" s="52">
        <f>AVERAGE(K74:K85)</f>
        <v>1.9909722222222221</v>
      </c>
    </row>
  </sheetData>
  <mergeCells count="4">
    <mergeCell ref="C1:D1"/>
    <mergeCell ref="H1:I1"/>
    <mergeCell ref="C72:D72"/>
    <mergeCell ref="H72:I7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L89"/>
  <sheetViews>
    <sheetView topLeftCell="A52" workbookViewId="0">
      <selection activeCell="G70" sqref="G70"/>
    </sheetView>
  </sheetViews>
  <sheetFormatPr defaultRowHeight="15"/>
  <cols>
    <col min="1" max="1" width="9.7109375" bestFit="1" customWidth="1"/>
    <col min="4" max="4" width="11.140625" customWidth="1"/>
    <col min="7" max="7" width="9.7109375" style="20" bestFit="1" customWidth="1"/>
    <col min="8" max="8" width="12" customWidth="1"/>
    <col min="9" max="9" width="9.85546875" bestFit="1" customWidth="1"/>
    <col min="10" max="10" width="11.7109375" bestFit="1" customWidth="1"/>
    <col min="11" max="11" width="11.7109375" customWidth="1"/>
  </cols>
  <sheetData>
    <row r="1" spans="1:11">
      <c r="B1" s="1"/>
      <c r="C1" s="89" t="s">
        <v>0</v>
      </c>
      <c r="D1" s="90"/>
      <c r="E1" s="2" t="s">
        <v>1</v>
      </c>
      <c r="G1" s="18"/>
      <c r="H1" s="89" t="s">
        <v>21</v>
      </c>
      <c r="I1" s="90"/>
      <c r="J1" s="1" t="s">
        <v>11</v>
      </c>
      <c r="K1" s="1"/>
    </row>
    <row r="2" spans="1:11">
      <c r="A2" s="7" t="s">
        <v>8</v>
      </c>
      <c r="B2" s="3" t="s">
        <v>2</v>
      </c>
      <c r="C2" s="4" t="s">
        <v>3</v>
      </c>
      <c r="D2" s="5" t="s">
        <v>4</v>
      </c>
      <c r="E2" s="6" t="s">
        <v>0</v>
      </c>
      <c r="F2" s="3" t="s">
        <v>5</v>
      </c>
      <c r="G2" s="19" t="s">
        <v>6</v>
      </c>
      <c r="H2" s="8" t="s">
        <v>9</v>
      </c>
      <c r="I2" s="9" t="s">
        <v>10</v>
      </c>
      <c r="J2" s="3" t="s">
        <v>12</v>
      </c>
      <c r="K2" s="6" t="s">
        <v>7</v>
      </c>
    </row>
    <row r="3" spans="1:11">
      <c r="A3" s="10">
        <v>41330</v>
      </c>
      <c r="B3" s="11" t="s">
        <v>13</v>
      </c>
      <c r="C3" s="12">
        <v>1</v>
      </c>
      <c r="D3" s="12" t="s">
        <v>14</v>
      </c>
      <c r="E3" s="13" t="s">
        <v>15</v>
      </c>
      <c r="F3" s="14">
        <v>220</v>
      </c>
      <c r="G3" s="20">
        <v>1.7</v>
      </c>
      <c r="H3">
        <v>2.78</v>
      </c>
      <c r="I3">
        <v>-6.11</v>
      </c>
      <c r="J3" t="s">
        <v>22</v>
      </c>
    </row>
    <row r="4" spans="1:11">
      <c r="A4" s="10">
        <v>41330</v>
      </c>
      <c r="B4" s="11" t="s">
        <v>13</v>
      </c>
      <c r="C4" s="12">
        <v>1</v>
      </c>
      <c r="D4" s="12" t="s">
        <v>14</v>
      </c>
      <c r="E4" s="13" t="s">
        <v>16</v>
      </c>
      <c r="F4" s="14">
        <v>243</v>
      </c>
      <c r="G4" s="20">
        <v>1.6</v>
      </c>
      <c r="H4">
        <v>2.78</v>
      </c>
      <c r="I4">
        <v>-6.11</v>
      </c>
      <c r="J4" t="s">
        <v>22</v>
      </c>
    </row>
    <row r="5" spans="1:11">
      <c r="A5" s="10">
        <v>41330</v>
      </c>
      <c r="B5" s="11" t="s">
        <v>13</v>
      </c>
      <c r="C5" s="12">
        <v>1</v>
      </c>
      <c r="D5" s="12" t="s">
        <v>14</v>
      </c>
      <c r="E5" s="13" t="s">
        <v>16</v>
      </c>
      <c r="F5" s="14">
        <v>244</v>
      </c>
      <c r="G5" s="20">
        <v>1.4</v>
      </c>
      <c r="H5">
        <v>2.78</v>
      </c>
      <c r="I5">
        <v>-6.11</v>
      </c>
      <c r="J5" t="s">
        <v>22</v>
      </c>
    </row>
    <row r="6" spans="1:11">
      <c r="A6" s="10">
        <v>41330</v>
      </c>
      <c r="B6" s="11" t="s">
        <v>13</v>
      </c>
      <c r="C6" s="12">
        <v>1</v>
      </c>
      <c r="D6" s="12" t="s">
        <v>14</v>
      </c>
      <c r="E6" s="13" t="s">
        <v>16</v>
      </c>
      <c r="F6" s="14">
        <v>245</v>
      </c>
      <c r="G6" s="20">
        <v>1.9</v>
      </c>
      <c r="H6">
        <v>2.78</v>
      </c>
      <c r="I6">
        <v>-6.11</v>
      </c>
      <c r="J6" t="s">
        <v>22</v>
      </c>
    </row>
    <row r="7" spans="1:11">
      <c r="A7" s="10">
        <v>41330</v>
      </c>
      <c r="B7" s="11" t="s">
        <v>13</v>
      </c>
      <c r="C7" s="12">
        <v>1</v>
      </c>
      <c r="D7" s="12" t="s">
        <v>14</v>
      </c>
      <c r="E7" s="15" t="s">
        <v>16</v>
      </c>
      <c r="F7" s="16">
        <v>249</v>
      </c>
      <c r="G7" s="20">
        <v>2.1</v>
      </c>
      <c r="H7">
        <v>2.78</v>
      </c>
      <c r="I7">
        <v>-6.11</v>
      </c>
      <c r="J7" t="s">
        <v>22</v>
      </c>
    </row>
    <row r="8" spans="1:11">
      <c r="A8" s="10">
        <v>41330</v>
      </c>
      <c r="B8" s="11" t="s">
        <v>13</v>
      </c>
      <c r="C8" s="12">
        <v>1</v>
      </c>
      <c r="D8" s="12" t="s">
        <v>14</v>
      </c>
      <c r="E8" s="13" t="s">
        <v>16</v>
      </c>
      <c r="F8" s="14">
        <v>509</v>
      </c>
      <c r="G8" s="20">
        <v>2.1</v>
      </c>
      <c r="H8">
        <v>2.78</v>
      </c>
      <c r="I8">
        <v>-6.11</v>
      </c>
      <c r="J8" t="s">
        <v>22</v>
      </c>
    </row>
    <row r="9" spans="1:11">
      <c r="A9" s="10">
        <v>41330</v>
      </c>
      <c r="B9" s="11" t="s">
        <v>13</v>
      </c>
      <c r="C9" s="12">
        <v>1</v>
      </c>
      <c r="D9" s="12" t="s">
        <v>14</v>
      </c>
      <c r="E9" s="13" t="s">
        <v>17</v>
      </c>
      <c r="F9" s="14">
        <v>205</v>
      </c>
      <c r="G9" s="20">
        <v>1.9</v>
      </c>
      <c r="H9">
        <v>2.78</v>
      </c>
      <c r="I9">
        <v>-6.11</v>
      </c>
      <c r="J9" t="s">
        <v>22</v>
      </c>
      <c r="K9" t="s">
        <v>24</v>
      </c>
    </row>
    <row r="10" spans="1:11">
      <c r="A10" s="10">
        <v>41330</v>
      </c>
      <c r="B10" s="11" t="s">
        <v>13</v>
      </c>
      <c r="C10" s="12">
        <v>1</v>
      </c>
      <c r="D10" s="12" t="s">
        <v>14</v>
      </c>
      <c r="E10" s="13" t="s">
        <v>18</v>
      </c>
      <c r="F10" s="14">
        <v>239</v>
      </c>
      <c r="G10" s="20">
        <v>2</v>
      </c>
      <c r="H10">
        <v>2.78</v>
      </c>
      <c r="I10">
        <v>-6.11</v>
      </c>
      <c r="J10" t="s">
        <v>22</v>
      </c>
    </row>
    <row r="11" spans="1:11">
      <c r="A11" s="10">
        <v>41330</v>
      </c>
      <c r="B11" s="11" t="s">
        <v>13</v>
      </c>
      <c r="C11" s="12">
        <v>1</v>
      </c>
      <c r="D11" s="12" t="s">
        <v>14</v>
      </c>
      <c r="E11" s="13" t="s">
        <v>18</v>
      </c>
      <c r="F11" s="14">
        <v>240</v>
      </c>
      <c r="G11" s="20">
        <v>1.9</v>
      </c>
      <c r="H11">
        <v>2.78</v>
      </c>
      <c r="I11">
        <v>-6.11</v>
      </c>
      <c r="J11" t="s">
        <v>22</v>
      </c>
    </row>
    <row r="12" spans="1:11">
      <c r="A12" s="10">
        <v>41330</v>
      </c>
      <c r="B12" s="11" t="s">
        <v>13</v>
      </c>
      <c r="C12" s="12">
        <v>1</v>
      </c>
      <c r="D12" s="12" t="s">
        <v>14</v>
      </c>
      <c r="E12" s="13" t="s">
        <v>18</v>
      </c>
      <c r="F12" s="14">
        <v>242</v>
      </c>
      <c r="G12" s="20">
        <v>1.7</v>
      </c>
      <c r="H12">
        <v>2.78</v>
      </c>
      <c r="I12">
        <v>-6.11</v>
      </c>
      <c r="J12" t="s">
        <v>22</v>
      </c>
    </row>
    <row r="13" spans="1:11">
      <c r="A13" s="10">
        <v>41330</v>
      </c>
      <c r="B13" s="11" t="s">
        <v>13</v>
      </c>
      <c r="C13" s="12">
        <v>1</v>
      </c>
      <c r="D13" s="12" t="s">
        <v>14</v>
      </c>
      <c r="E13" s="13" t="s">
        <v>19</v>
      </c>
      <c r="F13" s="14">
        <v>230</v>
      </c>
      <c r="G13" s="20">
        <v>1.7</v>
      </c>
      <c r="H13">
        <v>2.78</v>
      </c>
      <c r="I13">
        <v>-6.11</v>
      </c>
      <c r="J13" t="s">
        <v>22</v>
      </c>
    </row>
    <row r="14" spans="1:11">
      <c r="A14" s="10">
        <v>41330</v>
      </c>
      <c r="B14" s="11" t="s">
        <v>13</v>
      </c>
      <c r="C14" s="12">
        <v>1</v>
      </c>
      <c r="D14" s="12" t="s">
        <v>14</v>
      </c>
      <c r="E14" s="15" t="s">
        <v>20</v>
      </c>
      <c r="F14" s="16">
        <v>209</v>
      </c>
      <c r="G14" s="20" t="s">
        <v>52</v>
      </c>
      <c r="H14">
        <v>2.78</v>
      </c>
      <c r="I14">
        <v>-6.11</v>
      </c>
      <c r="J14" t="s">
        <v>22</v>
      </c>
      <c r="K14" t="s">
        <v>23</v>
      </c>
    </row>
    <row r="15" spans="1:11">
      <c r="A15" s="10">
        <v>41330</v>
      </c>
      <c r="B15" s="11" t="s">
        <v>13</v>
      </c>
      <c r="C15" s="12">
        <v>1</v>
      </c>
      <c r="D15" s="12" t="s">
        <v>14</v>
      </c>
      <c r="E15" s="15" t="s">
        <v>20</v>
      </c>
      <c r="F15" s="16">
        <v>877</v>
      </c>
      <c r="G15" s="20" t="s">
        <v>52</v>
      </c>
      <c r="H15">
        <v>2.78</v>
      </c>
      <c r="I15">
        <v>-6.11</v>
      </c>
      <c r="J15" t="s">
        <v>22</v>
      </c>
      <c r="K15" t="s">
        <v>23</v>
      </c>
    </row>
    <row r="17" spans="1:10">
      <c r="F17" t="s">
        <v>46</v>
      </c>
      <c r="G17" s="17">
        <f>AVERAGE(G3:G13)</f>
        <v>1.8181818181818179</v>
      </c>
    </row>
    <row r="18" spans="1:10">
      <c r="F18" t="s">
        <v>51</v>
      </c>
      <c r="G18" s="20">
        <f>STDEV(G3:G13)</f>
        <v>0.21825756260978532</v>
      </c>
    </row>
    <row r="20" spans="1:10">
      <c r="A20" s="10">
        <v>41344</v>
      </c>
      <c r="B20" s="11" t="s">
        <v>13</v>
      </c>
      <c r="C20" s="12">
        <v>1</v>
      </c>
      <c r="D20" s="12" t="s">
        <v>14</v>
      </c>
      <c r="E20" s="13" t="s">
        <v>15</v>
      </c>
      <c r="F20" s="14">
        <v>220</v>
      </c>
      <c r="G20" s="20" t="s">
        <v>52</v>
      </c>
      <c r="H20">
        <v>5</v>
      </c>
      <c r="I20">
        <v>0</v>
      </c>
      <c r="J20" t="s">
        <v>74</v>
      </c>
    </row>
    <row r="21" spans="1:10">
      <c r="A21" s="10">
        <v>41344</v>
      </c>
      <c r="B21" s="11" t="s">
        <v>13</v>
      </c>
      <c r="C21" s="12">
        <v>1</v>
      </c>
      <c r="D21" s="12" t="s">
        <v>14</v>
      </c>
      <c r="E21" s="13" t="s">
        <v>16</v>
      </c>
      <c r="F21" s="14">
        <v>243</v>
      </c>
      <c r="G21" s="20">
        <v>1.9</v>
      </c>
      <c r="H21">
        <v>5</v>
      </c>
      <c r="I21">
        <v>0</v>
      </c>
      <c r="J21" t="s">
        <v>74</v>
      </c>
    </row>
    <row r="22" spans="1:10">
      <c r="A22" s="10">
        <v>41344</v>
      </c>
      <c r="B22" s="11" t="s">
        <v>13</v>
      </c>
      <c r="C22" s="12">
        <v>1</v>
      </c>
      <c r="D22" s="12" t="s">
        <v>14</v>
      </c>
      <c r="E22" s="13" t="s">
        <v>16</v>
      </c>
      <c r="F22" s="14">
        <v>244</v>
      </c>
      <c r="G22" s="20">
        <v>1.4</v>
      </c>
      <c r="H22">
        <v>5</v>
      </c>
      <c r="I22">
        <v>0</v>
      </c>
      <c r="J22" t="s">
        <v>74</v>
      </c>
    </row>
    <row r="23" spans="1:10">
      <c r="A23" s="10">
        <v>41344</v>
      </c>
      <c r="B23" s="11" t="s">
        <v>13</v>
      </c>
      <c r="C23" s="12">
        <v>1</v>
      </c>
      <c r="D23" s="12" t="s">
        <v>14</v>
      </c>
      <c r="E23" s="13" t="s">
        <v>16</v>
      </c>
      <c r="F23" s="14">
        <v>245</v>
      </c>
      <c r="G23" s="20">
        <v>1.8</v>
      </c>
      <c r="H23">
        <v>5</v>
      </c>
      <c r="I23">
        <v>0</v>
      </c>
      <c r="J23" t="s">
        <v>74</v>
      </c>
    </row>
    <row r="24" spans="1:10">
      <c r="A24" s="10">
        <v>41344</v>
      </c>
      <c r="B24" s="11" t="s">
        <v>13</v>
      </c>
      <c r="C24" s="12">
        <v>1</v>
      </c>
      <c r="D24" s="12" t="s">
        <v>14</v>
      </c>
      <c r="E24" s="15" t="s">
        <v>16</v>
      </c>
      <c r="F24" s="16">
        <v>249</v>
      </c>
      <c r="G24" s="20">
        <v>2.1</v>
      </c>
      <c r="H24">
        <v>5</v>
      </c>
      <c r="I24">
        <v>0</v>
      </c>
      <c r="J24" t="s">
        <v>74</v>
      </c>
    </row>
    <row r="25" spans="1:10">
      <c r="A25" s="10">
        <v>41344</v>
      </c>
      <c r="B25" s="11" t="s">
        <v>13</v>
      </c>
      <c r="C25" s="12">
        <v>1</v>
      </c>
      <c r="D25" s="12" t="s">
        <v>14</v>
      </c>
      <c r="E25" s="13" t="s">
        <v>16</v>
      </c>
      <c r="F25" s="14">
        <v>509</v>
      </c>
      <c r="G25" s="20">
        <v>2.2999999999999998</v>
      </c>
      <c r="H25">
        <v>5</v>
      </c>
      <c r="I25">
        <v>0</v>
      </c>
      <c r="J25" t="s">
        <v>74</v>
      </c>
    </row>
    <row r="26" spans="1:10">
      <c r="A26" s="10">
        <v>41344</v>
      </c>
      <c r="B26" s="11" t="s">
        <v>13</v>
      </c>
      <c r="C26" s="12">
        <v>1</v>
      </c>
      <c r="D26" s="12" t="s">
        <v>14</v>
      </c>
      <c r="E26" s="13" t="s">
        <v>17</v>
      </c>
      <c r="F26" s="14">
        <v>205</v>
      </c>
      <c r="G26" s="20">
        <v>2</v>
      </c>
      <c r="H26">
        <v>5</v>
      </c>
      <c r="I26">
        <v>0</v>
      </c>
      <c r="J26" t="s">
        <v>74</v>
      </c>
    </row>
    <row r="27" spans="1:10">
      <c r="A27" s="10">
        <v>41344</v>
      </c>
      <c r="B27" s="11" t="s">
        <v>13</v>
      </c>
      <c r="C27" s="12">
        <v>1</v>
      </c>
      <c r="D27" s="12" t="s">
        <v>14</v>
      </c>
      <c r="E27" s="13" t="s">
        <v>18</v>
      </c>
      <c r="F27" s="14">
        <v>239</v>
      </c>
      <c r="G27" s="20">
        <v>1.8</v>
      </c>
      <c r="H27">
        <v>5</v>
      </c>
      <c r="I27">
        <v>0</v>
      </c>
      <c r="J27" t="s">
        <v>74</v>
      </c>
    </row>
    <row r="28" spans="1:10">
      <c r="A28" s="10">
        <v>41344</v>
      </c>
      <c r="B28" s="11" t="s">
        <v>13</v>
      </c>
      <c r="C28" s="12">
        <v>1</v>
      </c>
      <c r="D28" s="12" t="s">
        <v>14</v>
      </c>
      <c r="E28" s="13" t="s">
        <v>18</v>
      </c>
      <c r="F28" s="14">
        <v>240</v>
      </c>
      <c r="G28" s="20">
        <v>1.7</v>
      </c>
      <c r="H28">
        <v>5</v>
      </c>
      <c r="I28">
        <v>0</v>
      </c>
      <c r="J28" t="s">
        <v>74</v>
      </c>
    </row>
    <row r="29" spans="1:10">
      <c r="A29" s="10">
        <v>41344</v>
      </c>
      <c r="B29" s="11" t="s">
        <v>13</v>
      </c>
      <c r="C29" s="12">
        <v>1</v>
      </c>
      <c r="D29" s="12" t="s">
        <v>14</v>
      </c>
      <c r="E29" s="13" t="s">
        <v>18</v>
      </c>
      <c r="F29" s="14">
        <v>242</v>
      </c>
      <c r="G29" s="20" t="s">
        <v>52</v>
      </c>
      <c r="H29">
        <v>5</v>
      </c>
      <c r="I29">
        <v>0</v>
      </c>
      <c r="J29" t="s">
        <v>74</v>
      </c>
    </row>
    <row r="30" spans="1:10">
      <c r="A30" s="10">
        <v>41344</v>
      </c>
      <c r="B30" s="11" t="s">
        <v>13</v>
      </c>
      <c r="C30" s="12">
        <v>1</v>
      </c>
      <c r="D30" s="12" t="s">
        <v>14</v>
      </c>
      <c r="E30" s="13" t="s">
        <v>19</v>
      </c>
      <c r="F30" s="14">
        <v>230</v>
      </c>
      <c r="G30" s="20">
        <v>1.7</v>
      </c>
      <c r="H30">
        <v>5</v>
      </c>
      <c r="I30">
        <v>0</v>
      </c>
      <c r="J30" t="s">
        <v>74</v>
      </c>
    </row>
    <row r="31" spans="1:10">
      <c r="A31" s="10">
        <v>41344</v>
      </c>
      <c r="B31" s="11" t="s">
        <v>13</v>
      </c>
      <c r="C31" s="12">
        <v>1</v>
      </c>
      <c r="D31" s="12" t="s">
        <v>14</v>
      </c>
      <c r="E31" s="15" t="s">
        <v>20</v>
      </c>
      <c r="F31" s="16">
        <v>209</v>
      </c>
      <c r="G31" s="20" t="s">
        <v>52</v>
      </c>
      <c r="H31">
        <v>5</v>
      </c>
      <c r="I31">
        <v>0</v>
      </c>
      <c r="J31" t="s">
        <v>74</v>
      </c>
    </row>
    <row r="32" spans="1:10">
      <c r="A32" s="10">
        <v>41344</v>
      </c>
      <c r="B32" s="11" t="s">
        <v>13</v>
      </c>
      <c r="C32" s="12">
        <v>1</v>
      </c>
      <c r="D32" s="12" t="s">
        <v>14</v>
      </c>
      <c r="E32" s="15" t="s">
        <v>20</v>
      </c>
      <c r="F32" s="16">
        <v>877</v>
      </c>
      <c r="G32" s="20" t="s">
        <v>52</v>
      </c>
      <c r="H32">
        <v>5</v>
      </c>
      <c r="I32">
        <v>0</v>
      </c>
      <c r="J32" t="s">
        <v>74</v>
      </c>
    </row>
    <row r="34" spans="1:10">
      <c r="F34" t="s">
        <v>46</v>
      </c>
      <c r="G34" s="20">
        <f>AVERAGE(G21:G30)</f>
        <v>1.8555555555555554</v>
      </c>
    </row>
    <row r="35" spans="1:10">
      <c r="F35" t="s">
        <v>51</v>
      </c>
      <c r="G35" s="20">
        <f>STDEV(G21:G30)</f>
        <v>0.2603416558635559</v>
      </c>
    </row>
    <row r="38" spans="1:10">
      <c r="A38" s="10">
        <v>41357</v>
      </c>
      <c r="B38" s="11" t="s">
        <v>13</v>
      </c>
      <c r="C38" s="12">
        <v>1</v>
      </c>
      <c r="D38" s="12" t="s">
        <v>14</v>
      </c>
      <c r="E38" s="13" t="s">
        <v>15</v>
      </c>
      <c r="F38" s="14">
        <v>220</v>
      </c>
      <c r="G38" s="20">
        <v>2</v>
      </c>
      <c r="H38">
        <v>5</v>
      </c>
      <c r="I38">
        <v>-5</v>
      </c>
      <c r="J38" t="s">
        <v>112</v>
      </c>
    </row>
    <row r="39" spans="1:10">
      <c r="A39" s="10">
        <v>41357</v>
      </c>
      <c r="B39" s="11" t="s">
        <v>13</v>
      </c>
      <c r="C39" s="12">
        <v>1</v>
      </c>
      <c r="D39" s="12" t="s">
        <v>14</v>
      </c>
      <c r="E39" s="13" t="s">
        <v>16</v>
      </c>
      <c r="F39" s="14">
        <v>243</v>
      </c>
      <c r="G39" s="20">
        <v>1.9</v>
      </c>
      <c r="H39">
        <v>5</v>
      </c>
      <c r="I39">
        <v>-5</v>
      </c>
      <c r="J39" t="s">
        <v>112</v>
      </c>
    </row>
    <row r="40" spans="1:10">
      <c r="A40" s="10">
        <v>41357</v>
      </c>
      <c r="B40" s="11" t="s">
        <v>13</v>
      </c>
      <c r="C40" s="12">
        <v>1</v>
      </c>
      <c r="D40" s="12" t="s">
        <v>14</v>
      </c>
      <c r="E40" s="13" t="s">
        <v>16</v>
      </c>
      <c r="F40" s="14">
        <v>244</v>
      </c>
      <c r="G40" s="20" t="s">
        <v>52</v>
      </c>
      <c r="H40">
        <v>5</v>
      </c>
      <c r="I40">
        <v>-5</v>
      </c>
      <c r="J40" t="s">
        <v>112</v>
      </c>
    </row>
    <row r="41" spans="1:10">
      <c r="A41" s="10">
        <v>41357</v>
      </c>
      <c r="B41" s="11" t="s">
        <v>13</v>
      </c>
      <c r="C41" s="12">
        <v>1</v>
      </c>
      <c r="D41" s="12" t="s">
        <v>14</v>
      </c>
      <c r="E41" s="13" t="s">
        <v>16</v>
      </c>
      <c r="F41" s="14">
        <v>245</v>
      </c>
      <c r="G41" s="20" t="s">
        <v>52</v>
      </c>
      <c r="H41">
        <v>5</v>
      </c>
      <c r="I41">
        <v>-5</v>
      </c>
      <c r="J41" t="s">
        <v>112</v>
      </c>
    </row>
    <row r="42" spans="1:10">
      <c r="A42" s="10">
        <v>41357</v>
      </c>
      <c r="B42" s="11" t="s">
        <v>13</v>
      </c>
      <c r="C42" s="12">
        <v>1</v>
      </c>
      <c r="D42" s="12" t="s">
        <v>14</v>
      </c>
      <c r="E42" s="15" t="s">
        <v>16</v>
      </c>
      <c r="F42" s="16">
        <v>249</v>
      </c>
      <c r="G42" s="20" t="s">
        <v>52</v>
      </c>
      <c r="H42">
        <v>5</v>
      </c>
      <c r="I42">
        <v>-5</v>
      </c>
      <c r="J42" t="s">
        <v>112</v>
      </c>
    </row>
    <row r="43" spans="1:10">
      <c r="A43" s="10">
        <v>41357</v>
      </c>
      <c r="B43" s="11" t="s">
        <v>13</v>
      </c>
      <c r="C43" s="12">
        <v>1</v>
      </c>
      <c r="D43" s="12" t="s">
        <v>14</v>
      </c>
      <c r="E43" s="13" t="s">
        <v>16</v>
      </c>
      <c r="F43" s="14">
        <v>509</v>
      </c>
      <c r="G43" s="20">
        <v>3.1</v>
      </c>
      <c r="H43">
        <v>5</v>
      </c>
      <c r="I43">
        <v>-5</v>
      </c>
      <c r="J43" t="s">
        <v>112</v>
      </c>
    </row>
    <row r="44" spans="1:10">
      <c r="A44" s="10">
        <v>41357</v>
      </c>
      <c r="B44" s="11" t="s">
        <v>13</v>
      </c>
      <c r="C44" s="12">
        <v>1</v>
      </c>
      <c r="D44" s="12" t="s">
        <v>14</v>
      </c>
      <c r="E44" s="13" t="s">
        <v>17</v>
      </c>
      <c r="F44" s="14">
        <v>205</v>
      </c>
      <c r="G44" s="20">
        <v>2</v>
      </c>
      <c r="H44">
        <v>5</v>
      </c>
      <c r="I44">
        <v>-5</v>
      </c>
      <c r="J44" t="s">
        <v>112</v>
      </c>
    </row>
    <row r="45" spans="1:10">
      <c r="A45" s="10">
        <v>41357</v>
      </c>
      <c r="B45" s="11" t="s">
        <v>13</v>
      </c>
      <c r="C45" s="12">
        <v>1</v>
      </c>
      <c r="D45" s="12" t="s">
        <v>14</v>
      </c>
      <c r="E45" s="13" t="s">
        <v>18</v>
      </c>
      <c r="F45" s="14">
        <v>239</v>
      </c>
      <c r="G45" s="20">
        <v>2</v>
      </c>
      <c r="H45">
        <v>5</v>
      </c>
      <c r="I45">
        <v>-5</v>
      </c>
      <c r="J45" t="s">
        <v>112</v>
      </c>
    </row>
    <row r="46" spans="1:10">
      <c r="A46" s="10">
        <v>41357</v>
      </c>
      <c r="B46" s="11" t="s">
        <v>13</v>
      </c>
      <c r="C46" s="12">
        <v>1</v>
      </c>
      <c r="D46" s="12" t="s">
        <v>14</v>
      </c>
      <c r="E46" s="13" t="s">
        <v>18</v>
      </c>
      <c r="F46" s="14">
        <v>240</v>
      </c>
      <c r="G46" s="20">
        <v>2</v>
      </c>
      <c r="H46">
        <v>5</v>
      </c>
      <c r="I46">
        <v>-5</v>
      </c>
      <c r="J46" t="s">
        <v>112</v>
      </c>
    </row>
    <row r="47" spans="1:10">
      <c r="A47" s="10">
        <v>41357</v>
      </c>
      <c r="B47" s="11" t="s">
        <v>13</v>
      </c>
      <c r="C47" s="12">
        <v>1</v>
      </c>
      <c r="D47" s="12" t="s">
        <v>14</v>
      </c>
      <c r="E47" s="13" t="s">
        <v>18</v>
      </c>
      <c r="F47" s="14">
        <v>242</v>
      </c>
      <c r="G47" s="20">
        <v>1.6</v>
      </c>
      <c r="H47">
        <v>5</v>
      </c>
      <c r="I47">
        <v>-5</v>
      </c>
      <c r="J47" t="s">
        <v>112</v>
      </c>
    </row>
    <row r="48" spans="1:10">
      <c r="A48" s="10">
        <v>41357</v>
      </c>
      <c r="B48" s="11" t="s">
        <v>13</v>
      </c>
      <c r="C48" s="12">
        <v>1</v>
      </c>
      <c r="D48" s="12" t="s">
        <v>14</v>
      </c>
      <c r="E48" s="13" t="s">
        <v>19</v>
      </c>
      <c r="F48" s="14">
        <v>230</v>
      </c>
      <c r="G48" s="20">
        <v>2.2000000000000002</v>
      </c>
      <c r="H48">
        <v>5</v>
      </c>
      <c r="I48">
        <v>-5</v>
      </c>
      <c r="J48" t="s">
        <v>112</v>
      </c>
    </row>
    <row r="49" spans="1:11">
      <c r="A49" s="10">
        <v>41357</v>
      </c>
      <c r="B49" s="11" t="s">
        <v>13</v>
      </c>
      <c r="C49" s="12">
        <v>1</v>
      </c>
      <c r="D49" s="12" t="s">
        <v>14</v>
      </c>
      <c r="E49" s="15" t="s">
        <v>20</v>
      </c>
      <c r="F49" s="16">
        <v>209</v>
      </c>
      <c r="G49" s="20">
        <v>1.7</v>
      </c>
      <c r="H49">
        <v>5</v>
      </c>
      <c r="I49">
        <v>-5</v>
      </c>
      <c r="J49" t="s">
        <v>112</v>
      </c>
    </row>
    <row r="50" spans="1:11">
      <c r="A50" s="10">
        <v>41357</v>
      </c>
      <c r="B50" s="11" t="s">
        <v>13</v>
      </c>
      <c r="C50" s="12">
        <v>1</v>
      </c>
      <c r="D50" s="12" t="s">
        <v>14</v>
      </c>
      <c r="E50" s="15" t="s">
        <v>20</v>
      </c>
      <c r="F50" s="16">
        <v>877</v>
      </c>
      <c r="G50" s="20" t="s">
        <v>52</v>
      </c>
      <c r="H50">
        <v>5</v>
      </c>
      <c r="I50">
        <v>-5</v>
      </c>
      <c r="J50" t="s">
        <v>112</v>
      </c>
    </row>
    <row r="52" spans="1:11">
      <c r="F52" t="s">
        <v>50</v>
      </c>
      <c r="G52" s="20">
        <f>AVERAGE(G38:G49)</f>
        <v>2.0555555555555554</v>
      </c>
    </row>
    <row r="53" spans="1:11">
      <c r="F53" t="s">
        <v>51</v>
      </c>
      <c r="G53" s="20">
        <f>STDEV(G38:G49)</f>
        <v>0.43043905233816587</v>
      </c>
    </row>
    <row r="56" spans="1:11">
      <c r="A56" s="10">
        <v>41364</v>
      </c>
      <c r="B56" s="11" t="s">
        <v>13</v>
      </c>
      <c r="C56" s="12">
        <v>1</v>
      </c>
      <c r="D56" s="12" t="s">
        <v>14</v>
      </c>
      <c r="E56" s="13" t="s">
        <v>15</v>
      </c>
      <c r="F56" s="14">
        <v>220</v>
      </c>
      <c r="G56" s="20">
        <v>2.7</v>
      </c>
      <c r="H56">
        <v>12.8</v>
      </c>
      <c r="I56">
        <v>-7.8</v>
      </c>
      <c r="J56" t="s">
        <v>143</v>
      </c>
    </row>
    <row r="57" spans="1:11">
      <c r="A57" s="10">
        <v>41364</v>
      </c>
      <c r="B57" s="11" t="s">
        <v>13</v>
      </c>
      <c r="C57" s="12">
        <v>1</v>
      </c>
      <c r="D57" s="12" t="s">
        <v>14</v>
      </c>
      <c r="E57" s="13" t="s">
        <v>16</v>
      </c>
      <c r="F57" s="14">
        <v>243</v>
      </c>
      <c r="G57" s="20">
        <v>1.8</v>
      </c>
      <c r="H57">
        <v>12.8</v>
      </c>
      <c r="I57">
        <v>-7.8</v>
      </c>
      <c r="J57" t="s">
        <v>143</v>
      </c>
    </row>
    <row r="58" spans="1:11">
      <c r="A58" s="10">
        <v>41364</v>
      </c>
      <c r="B58" s="11" t="s">
        <v>13</v>
      </c>
      <c r="C58" s="12">
        <v>1</v>
      </c>
      <c r="D58" s="12" t="s">
        <v>14</v>
      </c>
      <c r="E58" s="13" t="s">
        <v>16</v>
      </c>
      <c r="F58" s="14">
        <v>244</v>
      </c>
      <c r="G58" s="20">
        <v>1.5</v>
      </c>
      <c r="H58">
        <v>12.8</v>
      </c>
      <c r="I58">
        <v>-7.8</v>
      </c>
      <c r="J58" t="s">
        <v>143</v>
      </c>
    </row>
    <row r="59" spans="1:11">
      <c r="A59" s="10">
        <v>41364</v>
      </c>
      <c r="B59" s="11" t="s">
        <v>13</v>
      </c>
      <c r="C59" s="12">
        <v>1</v>
      </c>
      <c r="D59" s="12" t="s">
        <v>14</v>
      </c>
      <c r="E59" s="13" t="s">
        <v>16</v>
      </c>
      <c r="F59" s="14">
        <v>245</v>
      </c>
      <c r="G59" s="20" t="s">
        <v>52</v>
      </c>
      <c r="H59">
        <v>12.8</v>
      </c>
      <c r="I59">
        <v>-7.8</v>
      </c>
      <c r="J59" t="s">
        <v>143</v>
      </c>
      <c r="K59" t="s">
        <v>53</v>
      </c>
    </row>
    <row r="60" spans="1:11">
      <c r="A60" s="10">
        <v>41364</v>
      </c>
      <c r="B60" s="11" t="s">
        <v>13</v>
      </c>
      <c r="C60" s="12">
        <v>1</v>
      </c>
      <c r="D60" s="12" t="s">
        <v>14</v>
      </c>
      <c r="E60" s="15" t="s">
        <v>16</v>
      </c>
      <c r="F60" s="16">
        <v>249</v>
      </c>
      <c r="G60" s="20">
        <v>2</v>
      </c>
      <c r="H60">
        <v>12.8</v>
      </c>
      <c r="I60">
        <v>-7.8</v>
      </c>
      <c r="J60" t="s">
        <v>143</v>
      </c>
    </row>
    <row r="61" spans="1:11">
      <c r="A61" s="10">
        <v>41364</v>
      </c>
      <c r="B61" s="11" t="s">
        <v>13</v>
      </c>
      <c r="C61" s="12">
        <v>1</v>
      </c>
      <c r="D61" s="12" t="s">
        <v>14</v>
      </c>
      <c r="E61" s="13" t="s">
        <v>16</v>
      </c>
      <c r="F61" s="14">
        <v>509</v>
      </c>
      <c r="G61" s="20" t="s">
        <v>52</v>
      </c>
      <c r="H61">
        <v>12.8</v>
      </c>
      <c r="I61">
        <v>-7.8</v>
      </c>
      <c r="J61" t="s">
        <v>143</v>
      </c>
      <c r="K61" t="s">
        <v>126</v>
      </c>
    </row>
    <row r="62" spans="1:11">
      <c r="A62" s="10">
        <v>41364</v>
      </c>
      <c r="B62" s="11" t="s">
        <v>13</v>
      </c>
      <c r="C62" s="12">
        <v>1</v>
      </c>
      <c r="D62" s="12" t="s">
        <v>14</v>
      </c>
      <c r="E62" s="13" t="s">
        <v>17</v>
      </c>
      <c r="F62" s="14">
        <v>205</v>
      </c>
      <c r="G62" s="20">
        <v>2.2000000000000002</v>
      </c>
      <c r="H62">
        <v>12.8</v>
      </c>
      <c r="I62">
        <v>-7.8</v>
      </c>
      <c r="J62" t="s">
        <v>143</v>
      </c>
    </row>
    <row r="63" spans="1:11">
      <c r="A63" s="10">
        <v>41364</v>
      </c>
      <c r="B63" s="11" t="s">
        <v>13</v>
      </c>
      <c r="C63" s="12">
        <v>1</v>
      </c>
      <c r="D63" s="12" t="s">
        <v>14</v>
      </c>
      <c r="E63" s="13" t="s">
        <v>18</v>
      </c>
      <c r="F63" s="14">
        <v>239</v>
      </c>
      <c r="G63" s="20">
        <v>2.1</v>
      </c>
      <c r="H63">
        <v>12.8</v>
      </c>
      <c r="I63">
        <v>-7.8</v>
      </c>
      <c r="J63" t="s">
        <v>143</v>
      </c>
    </row>
    <row r="64" spans="1:11">
      <c r="A64" s="10">
        <v>41364</v>
      </c>
      <c r="B64" s="11" t="s">
        <v>13</v>
      </c>
      <c r="C64" s="12">
        <v>1</v>
      </c>
      <c r="D64" s="12" t="s">
        <v>14</v>
      </c>
      <c r="E64" s="13" t="s">
        <v>18</v>
      </c>
      <c r="F64" s="14">
        <v>240</v>
      </c>
      <c r="G64" s="20">
        <v>1.9</v>
      </c>
      <c r="H64">
        <v>12.8</v>
      </c>
      <c r="I64">
        <v>-7.8</v>
      </c>
      <c r="J64" t="s">
        <v>143</v>
      </c>
    </row>
    <row r="65" spans="1:12">
      <c r="A65" s="10">
        <v>41364</v>
      </c>
      <c r="B65" s="11" t="s">
        <v>13</v>
      </c>
      <c r="C65" s="12">
        <v>1</v>
      </c>
      <c r="D65" s="12" t="s">
        <v>14</v>
      </c>
      <c r="E65" s="13" t="s">
        <v>18</v>
      </c>
      <c r="F65" s="14">
        <v>242</v>
      </c>
      <c r="G65" s="20">
        <v>1.4</v>
      </c>
      <c r="H65">
        <v>12.8</v>
      </c>
      <c r="I65">
        <v>-7.8</v>
      </c>
      <c r="J65" t="s">
        <v>143</v>
      </c>
    </row>
    <row r="66" spans="1:12">
      <c r="A66" s="10">
        <v>41364</v>
      </c>
      <c r="B66" s="11" t="s">
        <v>13</v>
      </c>
      <c r="C66" s="12">
        <v>1</v>
      </c>
      <c r="D66" s="12" t="s">
        <v>14</v>
      </c>
      <c r="E66" s="13" t="s">
        <v>19</v>
      </c>
      <c r="F66" s="14">
        <v>230</v>
      </c>
      <c r="G66" s="20" t="s">
        <v>52</v>
      </c>
      <c r="H66">
        <v>12.8</v>
      </c>
      <c r="I66">
        <v>-7.8</v>
      </c>
      <c r="J66" t="s">
        <v>143</v>
      </c>
      <c r="K66" t="s">
        <v>126</v>
      </c>
    </row>
    <row r="67" spans="1:12">
      <c r="A67" s="10">
        <v>41364</v>
      </c>
      <c r="B67" s="11" t="s">
        <v>13</v>
      </c>
      <c r="C67" s="12">
        <v>1</v>
      </c>
      <c r="D67" s="12" t="s">
        <v>14</v>
      </c>
      <c r="E67" s="15" t="s">
        <v>20</v>
      </c>
      <c r="F67" s="16">
        <v>209</v>
      </c>
      <c r="G67" s="20">
        <v>1.5</v>
      </c>
      <c r="H67">
        <v>12.8</v>
      </c>
      <c r="I67">
        <v>-7.8</v>
      </c>
      <c r="J67" t="s">
        <v>143</v>
      </c>
    </row>
    <row r="68" spans="1:12">
      <c r="A68" s="10">
        <v>41364</v>
      </c>
      <c r="B68" s="11" t="s">
        <v>13</v>
      </c>
      <c r="C68" s="12">
        <v>1</v>
      </c>
      <c r="D68" s="12" t="s">
        <v>14</v>
      </c>
      <c r="E68" s="15" t="s">
        <v>20</v>
      </c>
      <c r="F68" s="16">
        <v>877</v>
      </c>
      <c r="G68" s="20">
        <v>2.1</v>
      </c>
      <c r="H68">
        <v>12.8</v>
      </c>
      <c r="I68">
        <v>-7.8</v>
      </c>
      <c r="J68" t="s">
        <v>143</v>
      </c>
    </row>
    <row r="70" spans="1:12">
      <c r="F70" t="s">
        <v>50</v>
      </c>
      <c r="G70" s="20">
        <f>AVERAGE(G56:G68)</f>
        <v>1.9200000000000004</v>
      </c>
    </row>
    <row r="71" spans="1:12">
      <c r="F71" t="s">
        <v>51</v>
      </c>
      <c r="G71" s="20">
        <f>STDEV(G56:G68)</f>
        <v>0.39384147967311722</v>
      </c>
    </row>
    <row r="73" spans="1:12">
      <c r="B73" s="1"/>
      <c r="C73" s="89" t="s">
        <v>0</v>
      </c>
      <c r="D73" s="90"/>
      <c r="E73" s="2" t="s">
        <v>1</v>
      </c>
      <c r="G73" s="44"/>
      <c r="H73" s="89" t="s">
        <v>6</v>
      </c>
      <c r="I73" s="90"/>
      <c r="J73" s="45"/>
      <c r="K73" s="1"/>
    </row>
    <row r="74" spans="1:12">
      <c r="A74" s="7" t="s">
        <v>8</v>
      </c>
      <c r="B74" s="3" t="s">
        <v>2</v>
      </c>
      <c r="C74" s="4" t="s">
        <v>3</v>
      </c>
      <c r="D74" s="5" t="s">
        <v>4</v>
      </c>
      <c r="E74" s="6" t="s">
        <v>0</v>
      </c>
      <c r="F74" s="3" t="s">
        <v>5</v>
      </c>
      <c r="G74" s="47">
        <v>41330</v>
      </c>
      <c r="H74" s="47">
        <v>41344</v>
      </c>
      <c r="I74" s="48">
        <v>41357</v>
      </c>
      <c r="J74" s="48">
        <v>41364</v>
      </c>
      <c r="K74" t="s">
        <v>167</v>
      </c>
      <c r="L74" t="s">
        <v>183</v>
      </c>
    </row>
    <row r="75" spans="1:12">
      <c r="A75" s="10" t="s">
        <v>168</v>
      </c>
      <c r="B75" s="11" t="s">
        <v>13</v>
      </c>
      <c r="C75" s="12">
        <v>1</v>
      </c>
      <c r="D75" s="12" t="s">
        <v>14</v>
      </c>
      <c r="E75" s="13" t="s">
        <v>15</v>
      </c>
      <c r="F75" s="14">
        <v>220</v>
      </c>
      <c r="G75" s="20">
        <v>1.7</v>
      </c>
      <c r="H75" s="20" t="s">
        <v>52</v>
      </c>
      <c r="I75" s="20">
        <v>2</v>
      </c>
      <c r="J75" s="20">
        <v>2.7</v>
      </c>
      <c r="K75" s="49">
        <f>AVERAGE(G75:J75)</f>
        <v>2.1333333333333333</v>
      </c>
      <c r="L75" s="54">
        <v>14.1</v>
      </c>
    </row>
    <row r="76" spans="1:12">
      <c r="A76" s="10" t="s">
        <v>168</v>
      </c>
      <c r="B76" s="11" t="s">
        <v>13</v>
      </c>
      <c r="C76" s="12">
        <v>1</v>
      </c>
      <c r="D76" s="12" t="s">
        <v>14</v>
      </c>
      <c r="E76" s="13" t="s">
        <v>16</v>
      </c>
      <c r="F76" s="14">
        <v>243</v>
      </c>
      <c r="G76" s="20">
        <v>1.6</v>
      </c>
      <c r="H76" s="20">
        <v>1.9</v>
      </c>
      <c r="I76" s="20">
        <v>1.9</v>
      </c>
      <c r="J76" s="20">
        <v>1.8</v>
      </c>
      <c r="K76" s="49">
        <f t="shared" ref="K76:K87" si="0">AVERAGE(G76:J76)</f>
        <v>1.8</v>
      </c>
      <c r="L76" s="54">
        <v>37.299999999999997</v>
      </c>
    </row>
    <row r="77" spans="1:12">
      <c r="A77" s="10" t="s">
        <v>168</v>
      </c>
      <c r="B77" s="11" t="s">
        <v>13</v>
      </c>
      <c r="C77" s="12">
        <v>1</v>
      </c>
      <c r="D77" s="12" t="s">
        <v>14</v>
      </c>
      <c r="E77" s="13" t="s">
        <v>16</v>
      </c>
      <c r="F77" s="14">
        <v>244</v>
      </c>
      <c r="G77" s="20">
        <v>1.4</v>
      </c>
      <c r="H77" s="20">
        <v>1.4</v>
      </c>
      <c r="I77" s="20" t="s">
        <v>52</v>
      </c>
      <c r="J77" s="20">
        <v>1.5</v>
      </c>
      <c r="K77" s="49">
        <f t="shared" si="0"/>
        <v>1.4333333333333333</v>
      </c>
      <c r="L77" s="54">
        <v>35.799999999999997</v>
      </c>
    </row>
    <row r="78" spans="1:12">
      <c r="A78" s="10" t="s">
        <v>168</v>
      </c>
      <c r="B78" s="11" t="s">
        <v>13</v>
      </c>
      <c r="C78" s="12">
        <v>1</v>
      </c>
      <c r="D78" s="12" t="s">
        <v>14</v>
      </c>
      <c r="E78" s="13" t="s">
        <v>16</v>
      </c>
      <c r="F78" s="14">
        <v>245</v>
      </c>
      <c r="G78" s="20">
        <v>1.9</v>
      </c>
      <c r="H78" s="20">
        <v>1.8</v>
      </c>
      <c r="I78" s="20" t="s">
        <v>52</v>
      </c>
      <c r="J78" s="20" t="s">
        <v>52</v>
      </c>
      <c r="K78" s="49">
        <f t="shared" si="0"/>
        <v>1.85</v>
      </c>
      <c r="L78" s="54">
        <v>38.5</v>
      </c>
    </row>
    <row r="79" spans="1:12">
      <c r="A79" s="10" t="s">
        <v>168</v>
      </c>
      <c r="B79" s="11" t="s">
        <v>13</v>
      </c>
      <c r="C79" s="12">
        <v>1</v>
      </c>
      <c r="D79" s="12" t="s">
        <v>14</v>
      </c>
      <c r="E79" s="15" t="s">
        <v>16</v>
      </c>
      <c r="F79" s="16">
        <v>249</v>
      </c>
      <c r="G79" s="20">
        <v>2.1</v>
      </c>
      <c r="H79" s="20">
        <v>2.1</v>
      </c>
      <c r="I79" s="20" t="s">
        <v>52</v>
      </c>
      <c r="J79" s="20">
        <v>2</v>
      </c>
      <c r="K79" s="49">
        <f t="shared" si="0"/>
        <v>2.0666666666666669</v>
      </c>
      <c r="L79" s="54">
        <v>49.5</v>
      </c>
    </row>
    <row r="80" spans="1:12">
      <c r="A80" s="10" t="s">
        <v>168</v>
      </c>
      <c r="B80" s="11" t="s">
        <v>13</v>
      </c>
      <c r="C80" s="12">
        <v>1</v>
      </c>
      <c r="D80" s="12" t="s">
        <v>14</v>
      </c>
      <c r="E80" s="13" t="s">
        <v>16</v>
      </c>
      <c r="F80" s="14">
        <v>509</v>
      </c>
      <c r="G80" s="20">
        <v>2.1</v>
      </c>
      <c r="H80" s="20">
        <v>2.2999999999999998</v>
      </c>
      <c r="I80" s="20">
        <v>3.1</v>
      </c>
      <c r="J80" s="20" t="s">
        <v>52</v>
      </c>
      <c r="K80" s="49">
        <f t="shared" si="0"/>
        <v>2.5</v>
      </c>
      <c r="L80" s="54">
        <v>54.4</v>
      </c>
    </row>
    <row r="81" spans="1:12">
      <c r="A81" s="10" t="s">
        <v>168</v>
      </c>
      <c r="B81" s="11" t="s">
        <v>13</v>
      </c>
      <c r="C81" s="12">
        <v>1</v>
      </c>
      <c r="D81" s="12" t="s">
        <v>14</v>
      </c>
      <c r="E81" s="13" t="s">
        <v>17</v>
      </c>
      <c r="F81" s="14">
        <v>205</v>
      </c>
      <c r="G81" s="20">
        <v>1.9</v>
      </c>
      <c r="H81" s="20">
        <v>2</v>
      </c>
      <c r="I81" s="20">
        <v>2</v>
      </c>
      <c r="J81" s="20">
        <v>2.2000000000000002</v>
      </c>
      <c r="K81" s="49">
        <f t="shared" si="0"/>
        <v>2.0250000000000004</v>
      </c>
      <c r="L81" s="54">
        <v>40.299999999999997</v>
      </c>
    </row>
    <row r="82" spans="1:12">
      <c r="A82" s="10" t="s">
        <v>168</v>
      </c>
      <c r="B82" s="11" t="s">
        <v>13</v>
      </c>
      <c r="C82" s="12">
        <v>1</v>
      </c>
      <c r="D82" s="12" t="s">
        <v>14</v>
      </c>
      <c r="E82" s="13" t="s">
        <v>18</v>
      </c>
      <c r="F82" s="14">
        <v>239</v>
      </c>
      <c r="G82" s="20">
        <v>2</v>
      </c>
      <c r="H82" s="20">
        <v>1.8</v>
      </c>
      <c r="I82" s="20">
        <v>2</v>
      </c>
      <c r="J82" s="20">
        <v>2.1</v>
      </c>
      <c r="K82" s="49">
        <f t="shared" si="0"/>
        <v>1.9750000000000001</v>
      </c>
      <c r="L82" s="54">
        <v>41.9</v>
      </c>
    </row>
    <row r="83" spans="1:12">
      <c r="A83" s="10" t="s">
        <v>168</v>
      </c>
      <c r="B83" s="11" t="s">
        <v>13</v>
      </c>
      <c r="C83" s="12">
        <v>1</v>
      </c>
      <c r="D83" s="12" t="s">
        <v>14</v>
      </c>
      <c r="E83" s="13" t="s">
        <v>18</v>
      </c>
      <c r="F83" s="14">
        <v>240</v>
      </c>
      <c r="G83" s="20">
        <v>1.9</v>
      </c>
      <c r="H83" s="20">
        <v>1.7</v>
      </c>
      <c r="I83" s="20">
        <v>2</v>
      </c>
      <c r="J83" s="20">
        <v>1.9</v>
      </c>
      <c r="K83" s="49">
        <f t="shared" si="0"/>
        <v>1.875</v>
      </c>
      <c r="L83" s="54">
        <v>23.2</v>
      </c>
    </row>
    <row r="84" spans="1:12">
      <c r="A84" s="10" t="s">
        <v>168</v>
      </c>
      <c r="B84" s="11" t="s">
        <v>13</v>
      </c>
      <c r="C84" s="12">
        <v>1</v>
      </c>
      <c r="D84" s="12" t="s">
        <v>14</v>
      </c>
      <c r="E84" s="13" t="s">
        <v>18</v>
      </c>
      <c r="F84" s="14">
        <v>242</v>
      </c>
      <c r="G84" s="20">
        <v>1.7</v>
      </c>
      <c r="H84" s="20" t="s">
        <v>52</v>
      </c>
      <c r="I84" s="20">
        <v>1.6</v>
      </c>
      <c r="J84" s="20">
        <v>1.4</v>
      </c>
      <c r="K84" s="49">
        <f t="shared" si="0"/>
        <v>1.5666666666666664</v>
      </c>
      <c r="L84" s="54">
        <v>30.7</v>
      </c>
    </row>
    <row r="85" spans="1:12">
      <c r="A85" s="10" t="s">
        <v>168</v>
      </c>
      <c r="B85" s="11" t="s">
        <v>13</v>
      </c>
      <c r="C85" s="12">
        <v>1</v>
      </c>
      <c r="D85" s="12" t="s">
        <v>14</v>
      </c>
      <c r="E85" s="13" t="s">
        <v>19</v>
      </c>
      <c r="F85" s="14">
        <v>230</v>
      </c>
      <c r="G85" s="20">
        <v>1.7</v>
      </c>
      <c r="H85" s="20">
        <v>1.7</v>
      </c>
      <c r="I85" s="20">
        <v>2.2000000000000002</v>
      </c>
      <c r="J85" s="20" t="s">
        <v>52</v>
      </c>
      <c r="K85" s="49">
        <f t="shared" si="0"/>
        <v>1.8666666666666665</v>
      </c>
      <c r="L85" s="54">
        <v>29.8</v>
      </c>
    </row>
    <row r="86" spans="1:12">
      <c r="A86" s="10" t="s">
        <v>168</v>
      </c>
      <c r="B86" s="11" t="s">
        <v>13</v>
      </c>
      <c r="C86" s="12">
        <v>1</v>
      </c>
      <c r="D86" s="12" t="s">
        <v>14</v>
      </c>
      <c r="E86" s="15" t="s">
        <v>20</v>
      </c>
      <c r="F86" s="16">
        <v>209</v>
      </c>
      <c r="G86" s="20" t="s">
        <v>52</v>
      </c>
      <c r="H86" s="20" t="s">
        <v>52</v>
      </c>
      <c r="I86" s="20">
        <v>1.7</v>
      </c>
      <c r="J86" s="20">
        <v>1.5</v>
      </c>
      <c r="K86" s="49">
        <f t="shared" si="0"/>
        <v>1.6</v>
      </c>
      <c r="L86" s="54">
        <v>52</v>
      </c>
    </row>
    <row r="87" spans="1:12">
      <c r="A87" s="10" t="s">
        <v>168</v>
      </c>
      <c r="B87" s="11" t="s">
        <v>13</v>
      </c>
      <c r="C87" s="12">
        <v>1</v>
      </c>
      <c r="D87" s="12" t="s">
        <v>14</v>
      </c>
      <c r="E87" s="15" t="s">
        <v>20</v>
      </c>
      <c r="F87" s="16">
        <v>877</v>
      </c>
      <c r="G87" s="20" t="s">
        <v>52</v>
      </c>
      <c r="H87" s="20" t="s">
        <v>52</v>
      </c>
      <c r="I87" s="20" t="s">
        <v>52</v>
      </c>
      <c r="J87" s="20">
        <v>2.1</v>
      </c>
      <c r="K87" s="49">
        <f t="shared" si="0"/>
        <v>2.1</v>
      </c>
      <c r="L87" s="54">
        <v>22.2</v>
      </c>
    </row>
    <row r="88" spans="1:12">
      <c r="K88" s="50"/>
    </row>
    <row r="89" spans="1:12">
      <c r="J89" t="s">
        <v>171</v>
      </c>
      <c r="K89" s="49">
        <f>AVERAGE(K75:K87)</f>
        <v>1.9070512820512822</v>
      </c>
    </row>
  </sheetData>
  <mergeCells count="4">
    <mergeCell ref="C1:D1"/>
    <mergeCell ref="H1:I1"/>
    <mergeCell ref="C73:D73"/>
    <mergeCell ref="H73:I7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L92"/>
  <sheetViews>
    <sheetView topLeftCell="A7" workbookViewId="0">
      <selection activeCell="G67" sqref="G67"/>
    </sheetView>
  </sheetViews>
  <sheetFormatPr defaultRowHeight="15"/>
  <cols>
    <col min="1" max="1" width="9.7109375" bestFit="1" customWidth="1"/>
    <col min="7" max="7" width="9.7109375" style="20" bestFit="1" customWidth="1"/>
    <col min="8" max="8" width="12" customWidth="1"/>
    <col min="9" max="9" width="9.7109375" bestFit="1" customWidth="1"/>
    <col min="10" max="10" width="11.7109375" customWidth="1"/>
    <col min="11" max="11" width="9.42578125"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41330</v>
      </c>
      <c r="B3" s="11" t="s">
        <v>13</v>
      </c>
      <c r="C3" s="12">
        <v>3</v>
      </c>
      <c r="D3" s="12" t="s">
        <v>29</v>
      </c>
      <c r="E3" s="15" t="s">
        <v>17</v>
      </c>
      <c r="F3" s="16">
        <v>296</v>
      </c>
      <c r="G3" s="20">
        <v>1.9</v>
      </c>
      <c r="H3">
        <v>2.78</v>
      </c>
      <c r="I3">
        <v>-6.11</v>
      </c>
      <c r="J3" t="s">
        <v>35</v>
      </c>
    </row>
    <row r="4" spans="1:11">
      <c r="A4" s="10">
        <v>41330</v>
      </c>
      <c r="B4" s="11" t="s">
        <v>13</v>
      </c>
      <c r="C4" s="12">
        <v>3</v>
      </c>
      <c r="D4" s="12" t="s">
        <v>29</v>
      </c>
      <c r="E4" s="15" t="s">
        <v>27</v>
      </c>
      <c r="F4" s="16">
        <v>26</v>
      </c>
      <c r="G4" s="20" t="s">
        <v>52</v>
      </c>
      <c r="H4">
        <v>2.78</v>
      </c>
      <c r="I4">
        <v>-6.11</v>
      </c>
      <c r="J4" t="s">
        <v>35</v>
      </c>
      <c r="K4" t="s">
        <v>34</v>
      </c>
    </row>
    <row r="5" spans="1:11">
      <c r="A5" s="10">
        <v>41330</v>
      </c>
      <c r="B5" s="11" t="s">
        <v>13</v>
      </c>
      <c r="C5" s="12">
        <v>3</v>
      </c>
      <c r="D5" s="12" t="s">
        <v>29</v>
      </c>
      <c r="E5" s="15" t="s">
        <v>27</v>
      </c>
      <c r="F5" s="16">
        <v>28</v>
      </c>
      <c r="G5" s="20">
        <v>2.8</v>
      </c>
      <c r="H5">
        <v>2.78</v>
      </c>
      <c r="I5">
        <v>-6.11</v>
      </c>
      <c r="J5" t="s">
        <v>35</v>
      </c>
    </row>
    <row r="6" spans="1:11">
      <c r="A6" s="10">
        <v>41330</v>
      </c>
      <c r="B6" s="11" t="s">
        <v>13</v>
      </c>
      <c r="C6" s="12">
        <v>3</v>
      </c>
      <c r="D6" s="12" t="s">
        <v>29</v>
      </c>
      <c r="E6" s="15" t="s">
        <v>18</v>
      </c>
      <c r="F6" s="16">
        <v>30</v>
      </c>
      <c r="G6" s="20">
        <v>1.4</v>
      </c>
      <c r="H6">
        <v>2.78</v>
      </c>
      <c r="I6">
        <v>-6.11</v>
      </c>
      <c r="J6" t="s">
        <v>35</v>
      </c>
    </row>
    <row r="7" spans="1:11">
      <c r="A7" s="10">
        <v>41330</v>
      </c>
      <c r="B7" s="11" t="s">
        <v>13</v>
      </c>
      <c r="C7" s="12">
        <v>3</v>
      </c>
      <c r="D7" s="12" t="s">
        <v>29</v>
      </c>
      <c r="E7" s="15" t="s">
        <v>30</v>
      </c>
      <c r="F7" s="16">
        <v>42</v>
      </c>
      <c r="G7" s="20">
        <v>2.2999999999999998</v>
      </c>
      <c r="H7">
        <v>2.78</v>
      </c>
      <c r="I7">
        <v>-6.11</v>
      </c>
      <c r="J7" t="s">
        <v>35</v>
      </c>
    </row>
    <row r="8" spans="1:11">
      <c r="A8" s="10">
        <v>41330</v>
      </c>
      <c r="B8" s="11" t="s">
        <v>13</v>
      </c>
      <c r="C8" s="12">
        <v>3</v>
      </c>
      <c r="D8" s="12" t="s">
        <v>29</v>
      </c>
      <c r="E8" s="15" t="s">
        <v>30</v>
      </c>
      <c r="F8" s="16">
        <v>45</v>
      </c>
      <c r="G8" s="20">
        <v>1.7</v>
      </c>
      <c r="H8">
        <v>2.78</v>
      </c>
      <c r="I8">
        <v>-6.11</v>
      </c>
      <c r="J8" t="s">
        <v>35</v>
      </c>
      <c r="K8" t="s">
        <v>32</v>
      </c>
    </row>
    <row r="9" spans="1:11">
      <c r="A9" s="10">
        <v>41330</v>
      </c>
      <c r="B9" s="11" t="s">
        <v>13</v>
      </c>
      <c r="C9" s="12">
        <v>3</v>
      </c>
      <c r="D9" s="12" t="s">
        <v>29</v>
      </c>
      <c r="E9" s="15" t="s">
        <v>19</v>
      </c>
      <c r="F9" s="16">
        <v>37</v>
      </c>
      <c r="G9" s="20">
        <v>1.8</v>
      </c>
      <c r="H9">
        <v>2.78</v>
      </c>
      <c r="I9">
        <v>-6.11</v>
      </c>
      <c r="J9" t="s">
        <v>35</v>
      </c>
    </row>
    <row r="10" spans="1:11">
      <c r="A10" s="10">
        <v>41330</v>
      </c>
      <c r="B10" s="11" t="s">
        <v>13</v>
      </c>
      <c r="C10" s="12">
        <v>3</v>
      </c>
      <c r="D10" s="12" t="s">
        <v>29</v>
      </c>
      <c r="E10" s="15" t="s">
        <v>20</v>
      </c>
      <c r="F10" s="16">
        <v>33</v>
      </c>
      <c r="G10" s="20">
        <v>2</v>
      </c>
      <c r="H10">
        <v>2.78</v>
      </c>
      <c r="I10">
        <v>-6.11</v>
      </c>
      <c r="J10" t="s">
        <v>35</v>
      </c>
    </row>
    <row r="11" spans="1:11">
      <c r="A11" s="10">
        <v>41330</v>
      </c>
      <c r="B11" s="11" t="s">
        <v>13</v>
      </c>
      <c r="C11" s="12">
        <v>3</v>
      </c>
      <c r="D11" s="12" t="s">
        <v>29</v>
      </c>
      <c r="E11" s="15" t="s">
        <v>20</v>
      </c>
      <c r="F11" s="16">
        <v>35</v>
      </c>
      <c r="G11" s="20">
        <v>2</v>
      </c>
      <c r="H11">
        <v>2.78</v>
      </c>
      <c r="I11">
        <v>-6.11</v>
      </c>
      <c r="J11" t="s">
        <v>35</v>
      </c>
    </row>
    <row r="12" spans="1:11">
      <c r="A12" s="10">
        <v>41330</v>
      </c>
      <c r="B12" s="11" t="s">
        <v>13</v>
      </c>
      <c r="C12" s="12">
        <v>3</v>
      </c>
      <c r="D12" s="12" t="s">
        <v>29</v>
      </c>
      <c r="E12" s="22" t="s">
        <v>31</v>
      </c>
      <c r="F12" s="22">
        <v>1466</v>
      </c>
      <c r="G12" s="20">
        <v>2.9</v>
      </c>
      <c r="H12">
        <v>2.78</v>
      </c>
      <c r="I12">
        <v>-6.11</v>
      </c>
      <c r="J12" t="s">
        <v>35</v>
      </c>
    </row>
    <row r="13" spans="1:11">
      <c r="A13" s="10">
        <v>41330</v>
      </c>
      <c r="B13" s="11" t="s">
        <v>13</v>
      </c>
      <c r="C13" s="12">
        <v>3</v>
      </c>
      <c r="D13" s="12" t="s">
        <v>29</v>
      </c>
      <c r="E13" s="22" t="s">
        <v>31</v>
      </c>
      <c r="F13" s="22">
        <v>1451</v>
      </c>
      <c r="G13" s="20">
        <v>3</v>
      </c>
      <c r="H13">
        <v>2.78</v>
      </c>
      <c r="I13">
        <v>-6.11</v>
      </c>
      <c r="J13" t="s">
        <v>35</v>
      </c>
    </row>
    <row r="14" spans="1:11">
      <c r="A14" s="10">
        <v>41330</v>
      </c>
      <c r="B14" s="11" t="s">
        <v>13</v>
      </c>
      <c r="C14" s="12">
        <v>3</v>
      </c>
      <c r="D14" s="12" t="s">
        <v>29</v>
      </c>
      <c r="E14" s="22" t="s">
        <v>31</v>
      </c>
      <c r="F14" s="22">
        <v>1449</v>
      </c>
      <c r="G14" s="20" t="s">
        <v>52</v>
      </c>
      <c r="H14">
        <v>2.78</v>
      </c>
      <c r="I14">
        <v>-6.11</v>
      </c>
      <c r="J14" t="s">
        <v>35</v>
      </c>
      <c r="K14" t="s">
        <v>33</v>
      </c>
    </row>
    <row r="16" spans="1:11">
      <c r="F16" t="s">
        <v>46</v>
      </c>
      <c r="G16" s="20">
        <f>AVERAGE(G3:G14)</f>
        <v>2.1799999999999997</v>
      </c>
    </row>
    <row r="17" spans="1:11">
      <c r="F17" t="s">
        <v>51</v>
      </c>
      <c r="G17" s="20">
        <f>STDEV(G3:G13)</f>
        <v>0.54934304198540529</v>
      </c>
    </row>
    <row r="20" spans="1:11">
      <c r="A20" s="10">
        <v>41344</v>
      </c>
      <c r="B20" s="11" t="s">
        <v>13</v>
      </c>
      <c r="C20" s="12">
        <v>3</v>
      </c>
      <c r="D20" s="12" t="s">
        <v>29</v>
      </c>
      <c r="E20" s="15" t="s">
        <v>17</v>
      </c>
      <c r="F20" s="16">
        <v>296</v>
      </c>
      <c r="G20" s="20">
        <v>1.8</v>
      </c>
      <c r="H20">
        <v>5</v>
      </c>
      <c r="I20">
        <v>0</v>
      </c>
      <c r="J20" t="s">
        <v>75</v>
      </c>
    </row>
    <row r="21" spans="1:11">
      <c r="A21" s="10">
        <v>41344</v>
      </c>
      <c r="B21" s="11" t="s">
        <v>13</v>
      </c>
      <c r="C21" s="12">
        <v>3</v>
      </c>
      <c r="D21" s="12" t="s">
        <v>29</v>
      </c>
      <c r="E21" s="15" t="s">
        <v>27</v>
      </c>
      <c r="F21" s="16">
        <v>26</v>
      </c>
      <c r="G21" s="20">
        <v>1.2</v>
      </c>
      <c r="H21">
        <v>5</v>
      </c>
      <c r="I21">
        <v>0</v>
      </c>
      <c r="J21" t="s">
        <v>75</v>
      </c>
    </row>
    <row r="22" spans="1:11">
      <c r="A22" s="10">
        <v>41344</v>
      </c>
      <c r="B22" s="11" t="s">
        <v>13</v>
      </c>
      <c r="C22" s="12">
        <v>3</v>
      </c>
      <c r="D22" s="12" t="s">
        <v>29</v>
      </c>
      <c r="E22" s="15" t="s">
        <v>27</v>
      </c>
      <c r="F22" s="16">
        <v>28</v>
      </c>
      <c r="G22" s="20">
        <v>2.2000000000000002</v>
      </c>
      <c r="H22">
        <v>5</v>
      </c>
      <c r="I22">
        <v>0</v>
      </c>
      <c r="J22" t="s">
        <v>75</v>
      </c>
    </row>
    <row r="23" spans="1:11">
      <c r="A23" s="10">
        <v>41344</v>
      </c>
      <c r="B23" s="11" t="s">
        <v>13</v>
      </c>
      <c r="C23" s="12">
        <v>3</v>
      </c>
      <c r="D23" s="12" t="s">
        <v>29</v>
      </c>
      <c r="E23" s="15" t="s">
        <v>18</v>
      </c>
      <c r="F23" s="16">
        <v>30</v>
      </c>
      <c r="G23" s="20">
        <v>1.6</v>
      </c>
      <c r="H23">
        <v>5</v>
      </c>
      <c r="I23">
        <v>0</v>
      </c>
      <c r="J23" t="s">
        <v>75</v>
      </c>
    </row>
    <row r="24" spans="1:11">
      <c r="A24" s="10">
        <v>41344</v>
      </c>
      <c r="B24" s="11" t="s">
        <v>13</v>
      </c>
      <c r="C24" s="12">
        <v>3</v>
      </c>
      <c r="D24" s="12" t="s">
        <v>29</v>
      </c>
      <c r="E24" s="15" t="s">
        <v>30</v>
      </c>
      <c r="F24" s="16">
        <v>42</v>
      </c>
      <c r="G24" s="20">
        <v>2.2000000000000002</v>
      </c>
      <c r="H24">
        <v>5</v>
      </c>
      <c r="I24">
        <v>0</v>
      </c>
      <c r="J24" t="s">
        <v>75</v>
      </c>
    </row>
    <row r="25" spans="1:11">
      <c r="A25" s="10">
        <v>41344</v>
      </c>
      <c r="B25" s="11" t="s">
        <v>13</v>
      </c>
      <c r="C25" s="12">
        <v>3</v>
      </c>
      <c r="D25" s="12" t="s">
        <v>29</v>
      </c>
      <c r="E25" s="15" t="s">
        <v>30</v>
      </c>
      <c r="F25" s="16">
        <v>45</v>
      </c>
      <c r="G25" s="20" t="s">
        <v>52</v>
      </c>
      <c r="H25">
        <v>5</v>
      </c>
      <c r="I25">
        <v>0</v>
      </c>
      <c r="J25" t="s">
        <v>75</v>
      </c>
      <c r="K25" t="s">
        <v>55</v>
      </c>
    </row>
    <row r="26" spans="1:11">
      <c r="A26" s="10">
        <v>41344</v>
      </c>
      <c r="B26" s="11" t="s">
        <v>13</v>
      </c>
      <c r="C26" s="12">
        <v>3</v>
      </c>
      <c r="D26" s="12" t="s">
        <v>29</v>
      </c>
      <c r="E26" s="15" t="s">
        <v>19</v>
      </c>
      <c r="F26" s="16">
        <v>37</v>
      </c>
      <c r="G26" s="20">
        <v>1.6</v>
      </c>
      <c r="H26">
        <v>5</v>
      </c>
      <c r="I26">
        <v>0</v>
      </c>
      <c r="J26" t="s">
        <v>75</v>
      </c>
    </row>
    <row r="27" spans="1:11">
      <c r="A27" s="10">
        <v>41344</v>
      </c>
      <c r="B27" s="11" t="s">
        <v>13</v>
      </c>
      <c r="C27" s="12">
        <v>3</v>
      </c>
      <c r="D27" s="12" t="s">
        <v>29</v>
      </c>
      <c r="E27" s="15" t="s">
        <v>20</v>
      </c>
      <c r="F27" s="16">
        <v>33</v>
      </c>
      <c r="G27" s="20">
        <v>1.3</v>
      </c>
      <c r="H27">
        <v>5</v>
      </c>
      <c r="I27">
        <v>0</v>
      </c>
      <c r="J27" t="s">
        <v>75</v>
      </c>
    </row>
    <row r="28" spans="1:11">
      <c r="A28" s="10">
        <v>41344</v>
      </c>
      <c r="B28" s="11" t="s">
        <v>13</v>
      </c>
      <c r="C28" s="12">
        <v>3</v>
      </c>
      <c r="D28" s="12" t="s">
        <v>29</v>
      </c>
      <c r="E28" s="15" t="s">
        <v>20</v>
      </c>
      <c r="F28" s="16">
        <v>35</v>
      </c>
      <c r="G28" s="20">
        <v>1.6</v>
      </c>
      <c r="H28">
        <v>5</v>
      </c>
      <c r="I28">
        <v>0</v>
      </c>
      <c r="J28" t="s">
        <v>75</v>
      </c>
    </row>
    <row r="29" spans="1:11">
      <c r="A29" s="10">
        <v>41344</v>
      </c>
      <c r="B29" s="11" t="s">
        <v>13</v>
      </c>
      <c r="C29" s="12">
        <v>3</v>
      </c>
      <c r="D29" s="12" t="s">
        <v>29</v>
      </c>
      <c r="E29" s="22" t="s">
        <v>31</v>
      </c>
      <c r="F29" s="22">
        <v>1466</v>
      </c>
      <c r="G29" s="20">
        <v>2.2000000000000002</v>
      </c>
      <c r="H29">
        <v>5</v>
      </c>
      <c r="I29">
        <v>0</v>
      </c>
      <c r="J29" t="s">
        <v>75</v>
      </c>
    </row>
    <row r="30" spans="1:11">
      <c r="A30" s="10">
        <v>41344</v>
      </c>
      <c r="B30" s="11" t="s">
        <v>13</v>
      </c>
      <c r="C30" s="12">
        <v>3</v>
      </c>
      <c r="D30" s="12" t="s">
        <v>29</v>
      </c>
      <c r="E30" s="22" t="s">
        <v>31</v>
      </c>
      <c r="F30" s="22">
        <v>1451</v>
      </c>
      <c r="G30" s="20" t="s">
        <v>52</v>
      </c>
      <c r="H30">
        <v>5</v>
      </c>
      <c r="I30">
        <v>0</v>
      </c>
      <c r="J30" t="s">
        <v>75</v>
      </c>
      <c r="K30" t="s">
        <v>55</v>
      </c>
    </row>
    <row r="31" spans="1:11">
      <c r="A31" s="10">
        <v>41344</v>
      </c>
      <c r="B31" s="11" t="s">
        <v>13</v>
      </c>
      <c r="C31" s="12">
        <v>3</v>
      </c>
      <c r="D31" s="12" t="s">
        <v>29</v>
      </c>
      <c r="E31" s="22" t="s">
        <v>31</v>
      </c>
      <c r="F31" s="22">
        <v>1449</v>
      </c>
      <c r="G31" s="20">
        <v>1.8</v>
      </c>
      <c r="H31">
        <v>5</v>
      </c>
      <c r="I31">
        <v>0</v>
      </c>
      <c r="J31" t="s">
        <v>75</v>
      </c>
    </row>
    <row r="33" spans="1:11">
      <c r="F33" t="s">
        <v>46</v>
      </c>
      <c r="G33" s="20">
        <f>AVERAGE(G20:G31)</f>
        <v>1.75</v>
      </c>
    </row>
    <row r="34" spans="1:11">
      <c r="F34" t="s">
        <v>51</v>
      </c>
      <c r="G34" s="20">
        <f>STDEV(G20:G31)</f>
        <v>0.36285901761795436</v>
      </c>
    </row>
    <row r="37" spans="1:11">
      <c r="A37" s="10">
        <v>41357</v>
      </c>
      <c r="B37" s="11" t="s">
        <v>13</v>
      </c>
      <c r="C37" s="12">
        <v>3</v>
      </c>
      <c r="D37" s="12" t="s">
        <v>29</v>
      </c>
      <c r="E37" s="15" t="s">
        <v>17</v>
      </c>
      <c r="F37" s="16">
        <v>296</v>
      </c>
      <c r="G37" s="20">
        <v>2</v>
      </c>
      <c r="H37">
        <v>5</v>
      </c>
      <c r="I37">
        <v>-5</v>
      </c>
      <c r="J37" t="s">
        <v>113</v>
      </c>
    </row>
    <row r="38" spans="1:11">
      <c r="A38" s="10">
        <v>41357</v>
      </c>
      <c r="B38" s="11" t="s">
        <v>13</v>
      </c>
      <c r="C38" s="12">
        <v>3</v>
      </c>
      <c r="D38" s="12" t="s">
        <v>29</v>
      </c>
      <c r="E38" s="15" t="s">
        <v>27</v>
      </c>
      <c r="F38" s="16">
        <v>26</v>
      </c>
      <c r="G38" s="20" t="s">
        <v>52</v>
      </c>
      <c r="H38">
        <v>5</v>
      </c>
      <c r="I38">
        <v>-5</v>
      </c>
      <c r="J38" t="s">
        <v>113</v>
      </c>
      <c r="K38" t="s">
        <v>106</v>
      </c>
    </row>
    <row r="39" spans="1:11">
      <c r="A39" s="10">
        <v>41357</v>
      </c>
      <c r="B39" s="11" t="s">
        <v>13</v>
      </c>
      <c r="C39" s="12">
        <v>3</v>
      </c>
      <c r="D39" s="12" t="s">
        <v>29</v>
      </c>
      <c r="E39" s="15" t="s">
        <v>27</v>
      </c>
      <c r="F39" s="16">
        <v>28</v>
      </c>
      <c r="G39" s="20">
        <v>2.8</v>
      </c>
      <c r="H39">
        <v>5</v>
      </c>
      <c r="I39">
        <v>-5</v>
      </c>
      <c r="J39" t="s">
        <v>113</v>
      </c>
    </row>
    <row r="40" spans="1:11">
      <c r="A40" s="10">
        <v>41357</v>
      </c>
      <c r="B40" s="11" t="s">
        <v>13</v>
      </c>
      <c r="C40" s="12">
        <v>3</v>
      </c>
      <c r="D40" s="12" t="s">
        <v>29</v>
      </c>
      <c r="E40" s="15" t="s">
        <v>18</v>
      </c>
      <c r="F40" s="16">
        <v>30</v>
      </c>
      <c r="G40" s="20">
        <v>1.6</v>
      </c>
      <c r="H40">
        <v>5</v>
      </c>
      <c r="I40">
        <v>-5</v>
      </c>
      <c r="J40" t="s">
        <v>113</v>
      </c>
    </row>
    <row r="41" spans="1:11">
      <c r="A41" s="10">
        <v>41357</v>
      </c>
      <c r="B41" s="11" t="s">
        <v>13</v>
      </c>
      <c r="C41" s="12">
        <v>3</v>
      </c>
      <c r="D41" s="12" t="s">
        <v>29</v>
      </c>
      <c r="E41" s="15" t="s">
        <v>30</v>
      </c>
      <c r="F41" s="16">
        <v>42</v>
      </c>
      <c r="G41" s="20">
        <v>2.1</v>
      </c>
      <c r="H41">
        <v>5</v>
      </c>
      <c r="I41">
        <v>-5</v>
      </c>
      <c r="J41" t="s">
        <v>113</v>
      </c>
    </row>
    <row r="42" spans="1:11">
      <c r="A42" s="10">
        <v>41357</v>
      </c>
      <c r="B42" s="11" t="s">
        <v>13</v>
      </c>
      <c r="C42" s="12">
        <v>3</v>
      </c>
      <c r="D42" s="12" t="s">
        <v>29</v>
      </c>
      <c r="E42" s="15" t="s">
        <v>30</v>
      </c>
      <c r="F42" s="16">
        <v>45</v>
      </c>
      <c r="G42" s="20">
        <v>1.6</v>
      </c>
      <c r="H42">
        <v>5</v>
      </c>
      <c r="I42">
        <v>-5</v>
      </c>
      <c r="J42" t="s">
        <v>113</v>
      </c>
    </row>
    <row r="43" spans="1:11">
      <c r="A43" s="10">
        <v>41357</v>
      </c>
      <c r="B43" s="11" t="s">
        <v>13</v>
      </c>
      <c r="C43" s="12">
        <v>3</v>
      </c>
      <c r="D43" s="12" t="s">
        <v>29</v>
      </c>
      <c r="E43" s="15" t="s">
        <v>19</v>
      </c>
      <c r="F43" s="16">
        <v>37</v>
      </c>
      <c r="G43" s="20">
        <v>2</v>
      </c>
      <c r="H43">
        <v>5</v>
      </c>
      <c r="I43">
        <v>-5</v>
      </c>
      <c r="J43" t="s">
        <v>113</v>
      </c>
    </row>
    <row r="44" spans="1:11">
      <c r="A44" s="10">
        <v>41357</v>
      </c>
      <c r="B44" s="11" t="s">
        <v>13</v>
      </c>
      <c r="C44" s="12">
        <v>3</v>
      </c>
      <c r="D44" s="12" t="s">
        <v>29</v>
      </c>
      <c r="E44" s="15" t="s">
        <v>20</v>
      </c>
      <c r="F44" s="16">
        <v>33</v>
      </c>
      <c r="G44" s="20">
        <v>1.6</v>
      </c>
      <c r="H44">
        <v>5</v>
      </c>
      <c r="I44">
        <v>-5</v>
      </c>
      <c r="J44" t="s">
        <v>113</v>
      </c>
    </row>
    <row r="45" spans="1:11">
      <c r="A45" s="10">
        <v>41357</v>
      </c>
      <c r="B45" s="11" t="s">
        <v>13</v>
      </c>
      <c r="C45" s="12">
        <v>3</v>
      </c>
      <c r="D45" s="12" t="s">
        <v>29</v>
      </c>
      <c r="E45" s="15" t="s">
        <v>20</v>
      </c>
      <c r="F45" s="16">
        <v>35</v>
      </c>
      <c r="G45" s="20">
        <v>1.7</v>
      </c>
      <c r="H45">
        <v>5</v>
      </c>
      <c r="I45">
        <v>-5</v>
      </c>
      <c r="J45" t="s">
        <v>113</v>
      </c>
    </row>
    <row r="46" spans="1:11">
      <c r="A46" s="10">
        <v>41357</v>
      </c>
      <c r="B46" s="11" t="s">
        <v>13</v>
      </c>
      <c r="C46" s="12">
        <v>3</v>
      </c>
      <c r="D46" s="12" t="s">
        <v>29</v>
      </c>
      <c r="E46" s="22" t="s">
        <v>31</v>
      </c>
      <c r="F46" s="22">
        <v>1466</v>
      </c>
      <c r="G46" s="20">
        <v>2.7</v>
      </c>
      <c r="H46">
        <v>5</v>
      </c>
      <c r="I46">
        <v>-5</v>
      </c>
      <c r="J46" t="s">
        <v>113</v>
      </c>
    </row>
    <row r="47" spans="1:11">
      <c r="A47" s="10">
        <v>41357</v>
      </c>
      <c r="B47" s="11" t="s">
        <v>13</v>
      </c>
      <c r="C47" s="12">
        <v>3</v>
      </c>
      <c r="D47" s="12" t="s">
        <v>29</v>
      </c>
      <c r="E47" s="22" t="s">
        <v>31</v>
      </c>
      <c r="F47" s="22">
        <v>1451</v>
      </c>
      <c r="G47" s="20">
        <v>2.6</v>
      </c>
      <c r="H47">
        <v>5</v>
      </c>
      <c r="I47">
        <v>-5</v>
      </c>
      <c r="J47" t="s">
        <v>113</v>
      </c>
    </row>
    <row r="48" spans="1:11">
      <c r="A48" s="10">
        <v>41357</v>
      </c>
      <c r="B48" s="11" t="s">
        <v>13</v>
      </c>
      <c r="C48" s="12">
        <v>3</v>
      </c>
      <c r="D48" s="12" t="s">
        <v>29</v>
      </c>
      <c r="E48" s="22" t="s">
        <v>31</v>
      </c>
      <c r="F48" s="22">
        <v>1449</v>
      </c>
      <c r="G48" s="20">
        <v>1.7</v>
      </c>
      <c r="H48">
        <v>5</v>
      </c>
      <c r="I48">
        <v>-5</v>
      </c>
      <c r="J48" t="s">
        <v>113</v>
      </c>
    </row>
    <row r="50" spans="1:11">
      <c r="F50" t="s">
        <v>50</v>
      </c>
      <c r="G50" s="20">
        <f>AVERAGE(G37:G48)</f>
        <v>2.0363636363636362</v>
      </c>
    </row>
    <row r="51" spans="1:11">
      <c r="F51" t="s">
        <v>51</v>
      </c>
      <c r="G51" s="20">
        <f>STDEV(G37:G48)</f>
        <v>0.46319051646752823</v>
      </c>
    </row>
    <row r="54" spans="1:11">
      <c r="A54" s="10">
        <v>41364</v>
      </c>
      <c r="B54" s="11" t="s">
        <v>13</v>
      </c>
      <c r="C54" s="12">
        <v>3</v>
      </c>
      <c r="D54" s="12" t="s">
        <v>29</v>
      </c>
      <c r="E54" s="15" t="s">
        <v>17</v>
      </c>
      <c r="F54" s="16">
        <v>296</v>
      </c>
      <c r="G54" s="20">
        <v>2.1</v>
      </c>
      <c r="H54">
        <v>12.8</v>
      </c>
      <c r="I54">
        <v>-7.8</v>
      </c>
      <c r="J54" t="s">
        <v>147</v>
      </c>
    </row>
    <row r="55" spans="1:11">
      <c r="A55" s="10">
        <v>41364</v>
      </c>
      <c r="B55" s="11" t="s">
        <v>13</v>
      </c>
      <c r="C55" s="12">
        <v>3</v>
      </c>
      <c r="D55" s="12" t="s">
        <v>29</v>
      </c>
      <c r="E55" s="15" t="s">
        <v>27</v>
      </c>
      <c r="F55" s="16">
        <v>26</v>
      </c>
      <c r="G55" s="20">
        <v>1.8</v>
      </c>
      <c r="H55">
        <v>12.8</v>
      </c>
      <c r="I55">
        <v>-7.8</v>
      </c>
      <c r="J55" t="s">
        <v>147</v>
      </c>
    </row>
    <row r="56" spans="1:11">
      <c r="A56" s="10">
        <v>41364</v>
      </c>
      <c r="B56" s="11" t="s">
        <v>13</v>
      </c>
      <c r="C56" s="12">
        <v>3</v>
      </c>
      <c r="D56" s="12" t="s">
        <v>29</v>
      </c>
      <c r="E56" s="15" t="s">
        <v>27</v>
      </c>
      <c r="F56" s="16">
        <v>28</v>
      </c>
      <c r="G56" s="20">
        <v>2.6</v>
      </c>
      <c r="H56">
        <v>12.8</v>
      </c>
      <c r="I56">
        <v>-7.8</v>
      </c>
      <c r="J56" t="s">
        <v>147</v>
      </c>
    </row>
    <row r="57" spans="1:11">
      <c r="A57" s="10">
        <v>41364</v>
      </c>
      <c r="B57" s="11" t="s">
        <v>13</v>
      </c>
      <c r="C57" s="12">
        <v>3</v>
      </c>
      <c r="D57" s="12" t="s">
        <v>29</v>
      </c>
      <c r="E57" s="15" t="s">
        <v>18</v>
      </c>
      <c r="F57" s="16">
        <v>30</v>
      </c>
      <c r="G57" s="20">
        <v>1.7</v>
      </c>
      <c r="H57">
        <v>12.8</v>
      </c>
      <c r="I57">
        <v>-7.8</v>
      </c>
      <c r="J57" t="s">
        <v>147</v>
      </c>
    </row>
    <row r="58" spans="1:11">
      <c r="A58" s="10">
        <v>41364</v>
      </c>
      <c r="B58" s="11" t="s">
        <v>13</v>
      </c>
      <c r="C58" s="12">
        <v>3</v>
      </c>
      <c r="D58" s="12" t="s">
        <v>29</v>
      </c>
      <c r="E58" s="15" t="s">
        <v>30</v>
      </c>
      <c r="F58" s="16">
        <v>42</v>
      </c>
      <c r="G58" s="20" t="s">
        <v>52</v>
      </c>
      <c r="H58">
        <v>12.8</v>
      </c>
      <c r="I58">
        <v>-7.8</v>
      </c>
      <c r="J58" t="s">
        <v>147</v>
      </c>
      <c r="K58" t="s">
        <v>134</v>
      </c>
    </row>
    <row r="59" spans="1:11">
      <c r="A59" s="10">
        <v>41364</v>
      </c>
      <c r="B59" s="11" t="s">
        <v>13</v>
      </c>
      <c r="C59" s="12">
        <v>3</v>
      </c>
      <c r="D59" s="12" t="s">
        <v>29</v>
      </c>
      <c r="E59" s="15" t="s">
        <v>30</v>
      </c>
      <c r="F59" s="16">
        <v>45</v>
      </c>
      <c r="G59" s="20">
        <v>1.8</v>
      </c>
      <c r="H59">
        <v>12.8</v>
      </c>
      <c r="I59">
        <v>-7.8</v>
      </c>
      <c r="J59" t="s">
        <v>147</v>
      </c>
    </row>
    <row r="60" spans="1:11">
      <c r="A60" s="10">
        <v>41364</v>
      </c>
      <c r="B60" s="11" t="s">
        <v>13</v>
      </c>
      <c r="C60" s="12">
        <v>3</v>
      </c>
      <c r="D60" s="12" t="s">
        <v>29</v>
      </c>
      <c r="E60" s="15" t="s">
        <v>19</v>
      </c>
      <c r="F60" s="16">
        <v>37</v>
      </c>
      <c r="G60" s="20">
        <v>1.6</v>
      </c>
      <c r="H60">
        <v>12.8</v>
      </c>
      <c r="I60">
        <v>-7.8</v>
      </c>
      <c r="J60" t="s">
        <v>147</v>
      </c>
    </row>
    <row r="61" spans="1:11">
      <c r="A61" s="10">
        <v>41364</v>
      </c>
      <c r="B61" s="11" t="s">
        <v>13</v>
      </c>
      <c r="C61" s="12">
        <v>3</v>
      </c>
      <c r="D61" s="12" t="s">
        <v>29</v>
      </c>
      <c r="E61" s="15" t="s">
        <v>20</v>
      </c>
      <c r="F61" s="16">
        <v>33</v>
      </c>
      <c r="G61" s="20">
        <v>1.8</v>
      </c>
      <c r="H61">
        <v>12.8</v>
      </c>
      <c r="I61">
        <v>-7.8</v>
      </c>
      <c r="J61" t="s">
        <v>147</v>
      </c>
    </row>
    <row r="62" spans="1:11">
      <c r="A62" s="10">
        <v>41364</v>
      </c>
      <c r="B62" s="11" t="s">
        <v>13</v>
      </c>
      <c r="C62" s="12">
        <v>3</v>
      </c>
      <c r="D62" s="12" t="s">
        <v>29</v>
      </c>
      <c r="E62" s="15" t="s">
        <v>20</v>
      </c>
      <c r="F62" s="16">
        <v>35</v>
      </c>
      <c r="G62" s="20">
        <v>2</v>
      </c>
      <c r="H62">
        <v>12.8</v>
      </c>
      <c r="I62">
        <v>-7.8</v>
      </c>
      <c r="J62" t="s">
        <v>147</v>
      </c>
    </row>
    <row r="63" spans="1:11">
      <c r="A63" s="10">
        <v>41364</v>
      </c>
      <c r="B63" s="11" t="s">
        <v>13</v>
      </c>
      <c r="C63" s="12">
        <v>3</v>
      </c>
      <c r="D63" s="12" t="s">
        <v>29</v>
      </c>
      <c r="E63" s="22" t="s">
        <v>31</v>
      </c>
      <c r="F63" s="22">
        <v>1466</v>
      </c>
      <c r="G63" s="20">
        <v>3.2</v>
      </c>
      <c r="H63">
        <v>12.8</v>
      </c>
      <c r="I63">
        <v>-7.8</v>
      </c>
      <c r="J63" t="s">
        <v>147</v>
      </c>
    </row>
    <row r="64" spans="1:11">
      <c r="A64" s="10">
        <v>41364</v>
      </c>
      <c r="B64" s="11" t="s">
        <v>13</v>
      </c>
      <c r="C64" s="12">
        <v>3</v>
      </c>
      <c r="D64" s="12" t="s">
        <v>29</v>
      </c>
      <c r="E64" s="22" t="s">
        <v>31</v>
      </c>
      <c r="F64" s="22">
        <v>1451</v>
      </c>
      <c r="G64" s="20">
        <v>2.7</v>
      </c>
      <c r="H64">
        <v>12.8</v>
      </c>
      <c r="I64">
        <v>-7.8</v>
      </c>
      <c r="J64" t="s">
        <v>147</v>
      </c>
    </row>
    <row r="65" spans="1:12">
      <c r="A65" s="10">
        <v>41364</v>
      </c>
      <c r="B65" s="11" t="s">
        <v>13</v>
      </c>
      <c r="C65" s="12">
        <v>3</v>
      </c>
      <c r="D65" s="12" t="s">
        <v>29</v>
      </c>
      <c r="E65" s="22" t="s">
        <v>31</v>
      </c>
      <c r="F65" s="22">
        <v>1449</v>
      </c>
      <c r="G65" s="20">
        <v>1.8</v>
      </c>
      <c r="H65">
        <v>12.8</v>
      </c>
      <c r="I65">
        <v>-7.8</v>
      </c>
      <c r="J65" t="s">
        <v>147</v>
      </c>
    </row>
    <row r="67" spans="1:12">
      <c r="F67" t="s">
        <v>50</v>
      </c>
      <c r="G67" s="20">
        <f>AVERAGE(G54:G65)</f>
        <v>2.1</v>
      </c>
    </row>
    <row r="68" spans="1:12">
      <c r="F68" t="s">
        <v>51</v>
      </c>
      <c r="G68" s="20">
        <f>STDEV(G54:G65)</f>
        <v>0.50990195135927929</v>
      </c>
    </row>
    <row r="76" spans="1:12">
      <c r="B76" s="1"/>
      <c r="C76" s="89" t="s">
        <v>0</v>
      </c>
      <c r="D76" s="90"/>
      <c r="E76" s="2" t="s">
        <v>1</v>
      </c>
      <c r="G76" s="44"/>
      <c r="H76" s="91" t="s">
        <v>6</v>
      </c>
      <c r="I76" s="92"/>
      <c r="J76" s="45"/>
      <c r="K76" s="1"/>
    </row>
    <row r="77" spans="1:12" ht="45">
      <c r="A77" s="7" t="s">
        <v>8</v>
      </c>
      <c r="B77" s="3" t="s">
        <v>2</v>
      </c>
      <c r="C77" s="4" t="s">
        <v>3</v>
      </c>
      <c r="D77" s="5" t="s">
        <v>4</v>
      </c>
      <c r="E77" s="6" t="s">
        <v>0</v>
      </c>
      <c r="F77" s="3" t="s">
        <v>5</v>
      </c>
      <c r="G77" s="46">
        <v>41320</v>
      </c>
      <c r="H77" s="47">
        <v>41344</v>
      </c>
      <c r="I77" s="48">
        <v>41357</v>
      </c>
      <c r="J77" s="48">
        <v>41364</v>
      </c>
      <c r="K77" t="s">
        <v>167</v>
      </c>
      <c r="L77" s="6" t="s">
        <v>183</v>
      </c>
    </row>
    <row r="78" spans="1:12">
      <c r="A78" s="10" t="s">
        <v>169</v>
      </c>
      <c r="B78" s="11" t="s">
        <v>13</v>
      </c>
      <c r="C78" s="12">
        <v>3</v>
      </c>
      <c r="D78" s="12" t="s">
        <v>29</v>
      </c>
      <c r="E78" s="15" t="s">
        <v>17</v>
      </c>
      <c r="F78" s="16">
        <v>296</v>
      </c>
      <c r="G78" s="20">
        <v>1.9</v>
      </c>
      <c r="H78" s="20">
        <v>1.8</v>
      </c>
      <c r="I78" s="20">
        <v>2</v>
      </c>
      <c r="J78" s="20">
        <v>2.1</v>
      </c>
      <c r="K78" s="49">
        <f>AVERAGE(G78:J78)</f>
        <v>1.9500000000000002</v>
      </c>
      <c r="L78" s="54">
        <v>39.200000000000003</v>
      </c>
    </row>
    <row r="79" spans="1:12">
      <c r="A79" s="10" t="s">
        <v>169</v>
      </c>
      <c r="B79" s="11" t="s">
        <v>13</v>
      </c>
      <c r="C79" s="12">
        <v>3</v>
      </c>
      <c r="D79" s="12" t="s">
        <v>29</v>
      </c>
      <c r="E79" s="15" t="s">
        <v>27</v>
      </c>
      <c r="F79" s="16">
        <v>26</v>
      </c>
      <c r="G79" s="20" t="s">
        <v>52</v>
      </c>
      <c r="H79" s="20">
        <v>1.2</v>
      </c>
      <c r="I79" s="20" t="s">
        <v>52</v>
      </c>
      <c r="J79" s="20">
        <v>1.8</v>
      </c>
      <c r="K79" s="49">
        <f>AVERAGE(G79:J79)</f>
        <v>1.5</v>
      </c>
      <c r="L79" s="54">
        <v>32.299999999999997</v>
      </c>
    </row>
    <row r="80" spans="1:12">
      <c r="A80" s="10" t="s">
        <v>169</v>
      </c>
      <c r="B80" s="11" t="s">
        <v>13</v>
      </c>
      <c r="C80" s="12">
        <v>3</v>
      </c>
      <c r="D80" s="12" t="s">
        <v>29</v>
      </c>
      <c r="E80" s="15" t="s">
        <v>27</v>
      </c>
      <c r="F80" s="16">
        <v>28</v>
      </c>
      <c r="G80" s="20">
        <v>2.8</v>
      </c>
      <c r="H80" s="20">
        <v>2.2000000000000002</v>
      </c>
      <c r="I80" s="20">
        <v>2.8</v>
      </c>
      <c r="J80" s="20">
        <v>2.6</v>
      </c>
      <c r="K80" s="49">
        <f t="shared" ref="K80:K89" si="0">AVERAGE(G80:J80)</f>
        <v>2.6</v>
      </c>
      <c r="L80" s="54">
        <v>48.6</v>
      </c>
    </row>
    <row r="81" spans="1:12">
      <c r="A81" s="10" t="s">
        <v>169</v>
      </c>
      <c r="B81" s="11" t="s">
        <v>13</v>
      </c>
      <c r="C81" s="12">
        <v>3</v>
      </c>
      <c r="D81" s="12" t="s">
        <v>29</v>
      </c>
      <c r="E81" s="15" t="s">
        <v>18</v>
      </c>
      <c r="F81" s="16">
        <v>30</v>
      </c>
      <c r="G81" s="20">
        <v>1.4</v>
      </c>
      <c r="H81" s="20">
        <v>1.6</v>
      </c>
      <c r="I81" s="20">
        <v>1.6</v>
      </c>
      <c r="J81" s="20">
        <v>1.7</v>
      </c>
      <c r="K81" s="49">
        <f t="shared" si="0"/>
        <v>1.575</v>
      </c>
      <c r="L81" s="54">
        <v>40.799999999999997</v>
      </c>
    </row>
    <row r="82" spans="1:12">
      <c r="A82" s="10" t="s">
        <v>169</v>
      </c>
      <c r="B82" s="11" t="s">
        <v>13</v>
      </c>
      <c r="C82" s="12">
        <v>3</v>
      </c>
      <c r="D82" s="12" t="s">
        <v>29</v>
      </c>
      <c r="E82" s="15" t="s">
        <v>30</v>
      </c>
      <c r="F82" s="16">
        <v>42</v>
      </c>
      <c r="G82" s="20">
        <v>2.2999999999999998</v>
      </c>
      <c r="H82" s="20">
        <v>2.2000000000000002</v>
      </c>
      <c r="I82" s="20">
        <v>2.1</v>
      </c>
      <c r="J82" s="20" t="s">
        <v>52</v>
      </c>
      <c r="K82" s="49">
        <f t="shared" si="0"/>
        <v>2.1999999999999997</v>
      </c>
      <c r="L82" s="54">
        <v>42.7</v>
      </c>
    </row>
    <row r="83" spans="1:12">
      <c r="A83" s="10" t="s">
        <v>169</v>
      </c>
      <c r="B83" s="11" t="s">
        <v>13</v>
      </c>
      <c r="C83" s="12">
        <v>3</v>
      </c>
      <c r="D83" s="12" t="s">
        <v>29</v>
      </c>
      <c r="E83" s="15" t="s">
        <v>30</v>
      </c>
      <c r="F83" s="16">
        <v>45</v>
      </c>
      <c r="G83" s="20">
        <v>1.7</v>
      </c>
      <c r="H83" s="20" t="s">
        <v>52</v>
      </c>
      <c r="I83" s="20">
        <v>1.6</v>
      </c>
      <c r="J83" s="20">
        <v>1.8</v>
      </c>
      <c r="K83" s="49">
        <f t="shared" si="0"/>
        <v>1.7</v>
      </c>
      <c r="L83" s="54">
        <v>35.1</v>
      </c>
    </row>
    <row r="84" spans="1:12">
      <c r="A84" s="10" t="s">
        <v>169</v>
      </c>
      <c r="B84" s="11" t="s">
        <v>13</v>
      </c>
      <c r="C84" s="12">
        <v>3</v>
      </c>
      <c r="D84" s="12" t="s">
        <v>29</v>
      </c>
      <c r="E84" s="15" t="s">
        <v>19</v>
      </c>
      <c r="F84" s="16">
        <v>37</v>
      </c>
      <c r="G84" s="20">
        <v>1.8</v>
      </c>
      <c r="H84" s="20">
        <v>1.6</v>
      </c>
      <c r="I84" s="20">
        <v>2</v>
      </c>
      <c r="J84" s="20">
        <v>1.6</v>
      </c>
      <c r="K84" s="49">
        <f t="shared" si="0"/>
        <v>1.75</v>
      </c>
      <c r="L84" s="54">
        <v>37.9</v>
      </c>
    </row>
    <row r="85" spans="1:12">
      <c r="A85" s="10" t="s">
        <v>169</v>
      </c>
      <c r="B85" s="11" t="s">
        <v>13</v>
      </c>
      <c r="C85" s="12">
        <v>3</v>
      </c>
      <c r="D85" s="12" t="s">
        <v>29</v>
      </c>
      <c r="E85" s="15" t="s">
        <v>20</v>
      </c>
      <c r="F85" s="16">
        <v>33</v>
      </c>
      <c r="G85" s="20">
        <v>2</v>
      </c>
      <c r="H85" s="20">
        <v>1.3</v>
      </c>
      <c r="I85" s="20">
        <v>1.6</v>
      </c>
      <c r="J85" s="20">
        <v>1.8</v>
      </c>
      <c r="K85" s="49">
        <f t="shared" si="0"/>
        <v>1.675</v>
      </c>
      <c r="L85" s="54">
        <v>41.2</v>
      </c>
    </row>
    <row r="86" spans="1:12">
      <c r="A86" s="10" t="s">
        <v>169</v>
      </c>
      <c r="B86" s="11" t="s">
        <v>13</v>
      </c>
      <c r="C86" s="12">
        <v>3</v>
      </c>
      <c r="D86" s="12" t="s">
        <v>29</v>
      </c>
      <c r="E86" s="15" t="s">
        <v>20</v>
      </c>
      <c r="F86" s="16">
        <v>35</v>
      </c>
      <c r="G86" s="20">
        <v>2</v>
      </c>
      <c r="H86" s="20">
        <v>1.6</v>
      </c>
      <c r="I86" s="20">
        <v>1.7</v>
      </c>
      <c r="J86" s="20">
        <v>2</v>
      </c>
      <c r="K86" s="49">
        <f t="shared" si="0"/>
        <v>1.825</v>
      </c>
      <c r="L86" s="54">
        <v>39.5</v>
      </c>
    </row>
    <row r="87" spans="1:12">
      <c r="A87" s="10" t="s">
        <v>169</v>
      </c>
      <c r="B87" s="11" t="s">
        <v>13</v>
      </c>
      <c r="C87" s="12">
        <v>3</v>
      </c>
      <c r="D87" s="12" t="s">
        <v>29</v>
      </c>
      <c r="E87" s="22" t="s">
        <v>31</v>
      </c>
      <c r="F87" s="22">
        <v>1466</v>
      </c>
      <c r="G87" s="20">
        <v>2.9</v>
      </c>
      <c r="H87" s="20">
        <v>2.2000000000000002</v>
      </c>
      <c r="I87" s="20">
        <v>2.7</v>
      </c>
      <c r="J87" s="20">
        <v>3.2</v>
      </c>
      <c r="K87" s="49">
        <f t="shared" si="0"/>
        <v>2.75</v>
      </c>
    </row>
    <row r="88" spans="1:12">
      <c r="A88" s="10" t="s">
        <v>169</v>
      </c>
      <c r="B88" s="11" t="s">
        <v>13</v>
      </c>
      <c r="C88" s="12">
        <v>3</v>
      </c>
      <c r="D88" s="12" t="s">
        <v>29</v>
      </c>
      <c r="E88" s="22" t="s">
        <v>31</v>
      </c>
      <c r="F88" s="22">
        <v>1451</v>
      </c>
      <c r="G88" s="20">
        <v>3</v>
      </c>
      <c r="H88" s="20" t="s">
        <v>52</v>
      </c>
      <c r="I88" s="20">
        <v>2.6</v>
      </c>
      <c r="J88" s="20">
        <v>2.7</v>
      </c>
      <c r="K88" s="49">
        <f t="shared" si="0"/>
        <v>2.7666666666666671</v>
      </c>
    </row>
    <row r="89" spans="1:12">
      <c r="A89" s="10" t="s">
        <v>169</v>
      </c>
      <c r="B89" s="11" t="s">
        <v>13</v>
      </c>
      <c r="C89" s="12">
        <v>3</v>
      </c>
      <c r="D89" s="12" t="s">
        <v>29</v>
      </c>
      <c r="E89" s="22" t="s">
        <v>31</v>
      </c>
      <c r="F89" s="22">
        <v>1449</v>
      </c>
      <c r="G89" s="20" t="s">
        <v>52</v>
      </c>
      <c r="H89" s="20">
        <v>1.8</v>
      </c>
      <c r="I89" s="20">
        <v>1.7</v>
      </c>
      <c r="J89" s="20">
        <v>1.8</v>
      </c>
      <c r="K89" s="49">
        <f t="shared" si="0"/>
        <v>1.7666666666666666</v>
      </c>
    </row>
    <row r="91" spans="1:12">
      <c r="J91" t="s">
        <v>50</v>
      </c>
      <c r="K91" s="49">
        <f>AVERAGE(K78:K89)</f>
        <v>2.004861111111111</v>
      </c>
    </row>
    <row r="92" spans="1:12">
      <c r="J92" t="s">
        <v>85</v>
      </c>
      <c r="K92" s="50">
        <f>STDEV(K78:K89)</f>
        <v>0.45987287348169326</v>
      </c>
    </row>
  </sheetData>
  <mergeCells count="4">
    <mergeCell ref="C1:D1"/>
    <mergeCell ref="H1:I1"/>
    <mergeCell ref="C76:D76"/>
    <mergeCell ref="H76:I7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L91"/>
  <sheetViews>
    <sheetView topLeftCell="A47" workbookViewId="0">
      <selection activeCell="G71" sqref="G71"/>
    </sheetView>
  </sheetViews>
  <sheetFormatPr defaultRowHeight="15"/>
  <cols>
    <col min="1" max="1" width="9.7109375" bestFit="1" customWidth="1"/>
    <col min="7" max="7" width="9.7109375" style="20" bestFit="1" customWidth="1"/>
    <col min="8" max="8" width="12.85546875" bestFit="1" customWidth="1"/>
    <col min="9" max="9" width="9.85546875" customWidth="1"/>
    <col min="10" max="10" width="10.42578125" customWidth="1"/>
    <col min="11" max="11" width="7.28515625"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41330</v>
      </c>
      <c r="B3" s="21" t="s">
        <v>13</v>
      </c>
      <c r="C3" s="22">
        <v>4</v>
      </c>
      <c r="D3" s="22" t="s">
        <v>36</v>
      </c>
      <c r="E3" s="23" t="s">
        <v>15</v>
      </c>
      <c r="F3" s="24">
        <v>915</v>
      </c>
      <c r="G3" s="20" t="s">
        <v>52</v>
      </c>
      <c r="H3">
        <v>2.78</v>
      </c>
      <c r="I3">
        <v>-6.11</v>
      </c>
      <c r="J3" t="s">
        <v>35</v>
      </c>
      <c r="K3" t="s">
        <v>39</v>
      </c>
    </row>
    <row r="4" spans="1:11">
      <c r="A4" s="10">
        <v>41330</v>
      </c>
      <c r="B4" s="21" t="s">
        <v>13</v>
      </c>
      <c r="C4" s="22">
        <v>4</v>
      </c>
      <c r="D4" s="22" t="s">
        <v>36</v>
      </c>
      <c r="E4" s="23" t="s">
        <v>18</v>
      </c>
      <c r="F4" s="24">
        <v>927</v>
      </c>
      <c r="G4" s="20" t="s">
        <v>52</v>
      </c>
      <c r="H4">
        <v>2.78</v>
      </c>
      <c r="I4">
        <v>-6.11</v>
      </c>
      <c r="J4" t="s">
        <v>35</v>
      </c>
      <c r="K4" t="s">
        <v>39</v>
      </c>
    </row>
    <row r="5" spans="1:11">
      <c r="A5" s="10">
        <v>41330</v>
      </c>
      <c r="B5" s="21" t="s">
        <v>13</v>
      </c>
      <c r="C5" s="22">
        <v>4</v>
      </c>
      <c r="D5" s="22" t="s">
        <v>36</v>
      </c>
      <c r="E5" s="23" t="s">
        <v>18</v>
      </c>
      <c r="F5" s="24">
        <v>928</v>
      </c>
      <c r="G5" s="20" t="s">
        <v>52</v>
      </c>
      <c r="H5">
        <v>2.78</v>
      </c>
      <c r="I5">
        <v>-6.11</v>
      </c>
      <c r="J5" t="s">
        <v>35</v>
      </c>
      <c r="K5" t="s">
        <v>39</v>
      </c>
    </row>
    <row r="6" spans="1:11">
      <c r="A6" s="10">
        <v>41330</v>
      </c>
      <c r="B6" s="21" t="s">
        <v>13</v>
      </c>
      <c r="C6" s="22">
        <v>4</v>
      </c>
      <c r="D6" s="22" t="s">
        <v>36</v>
      </c>
      <c r="E6" s="23" t="s">
        <v>30</v>
      </c>
      <c r="F6" s="24">
        <v>917</v>
      </c>
      <c r="G6" s="20">
        <v>1.9</v>
      </c>
      <c r="H6">
        <v>2.78</v>
      </c>
      <c r="I6">
        <v>-6.11</v>
      </c>
      <c r="J6" t="s">
        <v>35</v>
      </c>
    </row>
    <row r="7" spans="1:11">
      <c r="A7" s="10">
        <v>41330</v>
      </c>
      <c r="B7" s="21" t="s">
        <v>13</v>
      </c>
      <c r="C7" s="22">
        <v>4</v>
      </c>
      <c r="D7" s="22" t="s">
        <v>36</v>
      </c>
      <c r="E7" s="23" t="s">
        <v>19</v>
      </c>
      <c r="F7" s="24">
        <v>937</v>
      </c>
      <c r="G7" s="20">
        <v>1.9</v>
      </c>
      <c r="H7">
        <v>2.78</v>
      </c>
      <c r="I7">
        <v>-6.11</v>
      </c>
      <c r="J7" t="s">
        <v>35</v>
      </c>
    </row>
    <row r="8" spans="1:11">
      <c r="A8" s="10">
        <v>41330</v>
      </c>
      <c r="B8" s="21" t="s">
        <v>13</v>
      </c>
      <c r="C8" s="22">
        <v>4</v>
      </c>
      <c r="D8" s="22" t="s">
        <v>36</v>
      </c>
      <c r="E8" s="23" t="s">
        <v>19</v>
      </c>
      <c r="F8" s="24">
        <v>938</v>
      </c>
      <c r="G8" s="20">
        <v>1.4</v>
      </c>
      <c r="H8">
        <v>2.78</v>
      </c>
      <c r="I8">
        <v>-6.11</v>
      </c>
      <c r="J8" t="s">
        <v>35</v>
      </c>
    </row>
    <row r="9" spans="1:11">
      <c r="A9" s="10">
        <v>41330</v>
      </c>
      <c r="B9" s="21" t="s">
        <v>13</v>
      </c>
      <c r="C9" s="22">
        <v>4</v>
      </c>
      <c r="D9" s="22" t="s">
        <v>36</v>
      </c>
      <c r="E9" s="23" t="s">
        <v>20</v>
      </c>
      <c r="F9" s="24">
        <v>173</v>
      </c>
      <c r="G9" s="20">
        <v>2.4</v>
      </c>
      <c r="H9">
        <v>2.78</v>
      </c>
      <c r="I9">
        <v>-6.11</v>
      </c>
      <c r="J9" t="s">
        <v>35</v>
      </c>
      <c r="K9" t="s">
        <v>40</v>
      </c>
    </row>
    <row r="10" spans="1:11">
      <c r="A10" s="10">
        <v>41330</v>
      </c>
      <c r="B10" s="21" t="s">
        <v>13</v>
      </c>
      <c r="C10" s="22">
        <v>4</v>
      </c>
      <c r="D10" s="22" t="s">
        <v>36</v>
      </c>
      <c r="E10" s="23" t="s">
        <v>20</v>
      </c>
      <c r="F10" s="24">
        <v>199</v>
      </c>
      <c r="G10" s="20">
        <v>2</v>
      </c>
      <c r="H10">
        <v>2.78</v>
      </c>
      <c r="I10">
        <v>-6.11</v>
      </c>
      <c r="J10" t="s">
        <v>35</v>
      </c>
    </row>
    <row r="11" spans="1:11">
      <c r="A11" s="10">
        <v>41330</v>
      </c>
      <c r="B11" s="21" t="s">
        <v>13</v>
      </c>
      <c r="C11" s="22">
        <v>4</v>
      </c>
      <c r="D11" s="22" t="s">
        <v>36</v>
      </c>
      <c r="E11" s="23" t="s">
        <v>20</v>
      </c>
      <c r="F11" s="24">
        <v>922</v>
      </c>
      <c r="G11" s="20">
        <v>1.7</v>
      </c>
      <c r="H11">
        <v>2.78</v>
      </c>
      <c r="I11">
        <v>-6.11</v>
      </c>
      <c r="J11" t="s">
        <v>35</v>
      </c>
    </row>
    <row r="12" spans="1:11">
      <c r="A12" s="10">
        <v>41330</v>
      </c>
      <c r="B12" s="21" t="s">
        <v>13</v>
      </c>
      <c r="C12" s="22">
        <v>4</v>
      </c>
      <c r="D12" s="22" t="s">
        <v>36</v>
      </c>
      <c r="E12" s="25" t="s">
        <v>37</v>
      </c>
      <c r="F12" s="22">
        <v>1450</v>
      </c>
      <c r="G12" s="20">
        <v>2</v>
      </c>
      <c r="H12">
        <v>2.78</v>
      </c>
      <c r="I12">
        <v>-6.11</v>
      </c>
      <c r="J12" t="s">
        <v>35</v>
      </c>
    </row>
    <row r="13" spans="1:11">
      <c r="A13" s="10">
        <v>41330</v>
      </c>
      <c r="B13" s="21" t="s">
        <v>13</v>
      </c>
      <c r="C13" s="22">
        <v>4</v>
      </c>
      <c r="D13" s="22" t="s">
        <v>36</v>
      </c>
      <c r="E13" s="25" t="s">
        <v>38</v>
      </c>
      <c r="F13" s="22">
        <v>1469</v>
      </c>
      <c r="G13" s="20">
        <v>1.9</v>
      </c>
      <c r="H13">
        <v>2.78</v>
      </c>
      <c r="I13">
        <v>-6.11</v>
      </c>
      <c r="J13" t="s">
        <v>35</v>
      </c>
    </row>
    <row r="14" spans="1:11">
      <c r="A14" s="10">
        <v>41330</v>
      </c>
      <c r="B14" s="21" t="s">
        <v>13</v>
      </c>
      <c r="C14" s="22">
        <v>4</v>
      </c>
      <c r="D14" s="22" t="s">
        <v>36</v>
      </c>
      <c r="E14" s="25" t="s">
        <v>31</v>
      </c>
      <c r="F14" s="22">
        <v>1461</v>
      </c>
      <c r="G14" s="20">
        <v>1.7</v>
      </c>
      <c r="H14">
        <v>2.78</v>
      </c>
      <c r="I14">
        <v>-6.11</v>
      </c>
      <c r="J14" t="s">
        <v>35</v>
      </c>
    </row>
    <row r="15" spans="1:11">
      <c r="F15" s="41">
        <v>1473</v>
      </c>
      <c r="K15" t="s">
        <v>111</v>
      </c>
    </row>
    <row r="16" spans="1:11">
      <c r="F16" t="s">
        <v>46</v>
      </c>
      <c r="G16" s="26">
        <f>AVERAGE(G6:G14)</f>
        <v>1.8777777777777775</v>
      </c>
    </row>
    <row r="17" spans="1:11">
      <c r="F17" t="s">
        <v>51</v>
      </c>
      <c r="G17" s="20">
        <f>STDEV(G6:G14)</f>
        <v>0.27284509239574933</v>
      </c>
    </row>
    <row r="21" spans="1:11">
      <c r="A21" s="10">
        <v>41344</v>
      </c>
      <c r="B21" s="21" t="s">
        <v>13</v>
      </c>
      <c r="C21" s="22">
        <v>4</v>
      </c>
      <c r="D21" s="22" t="s">
        <v>36</v>
      </c>
      <c r="E21" s="23" t="s">
        <v>15</v>
      </c>
      <c r="F21" s="24">
        <v>915</v>
      </c>
      <c r="G21" s="20" t="s">
        <v>52</v>
      </c>
      <c r="H21">
        <v>5</v>
      </c>
      <c r="I21">
        <v>0</v>
      </c>
      <c r="J21" t="s">
        <v>76</v>
      </c>
      <c r="K21" t="s">
        <v>67</v>
      </c>
    </row>
    <row r="22" spans="1:11">
      <c r="A22" s="10">
        <v>41344</v>
      </c>
      <c r="B22" s="21" t="s">
        <v>13</v>
      </c>
      <c r="C22" s="22">
        <v>4</v>
      </c>
      <c r="D22" s="22" t="s">
        <v>36</v>
      </c>
      <c r="E22" s="23" t="s">
        <v>18</v>
      </c>
      <c r="F22" s="24">
        <v>927</v>
      </c>
      <c r="G22" s="20">
        <v>1.4</v>
      </c>
      <c r="H22">
        <v>5</v>
      </c>
      <c r="I22">
        <v>0</v>
      </c>
      <c r="J22" t="s">
        <v>76</v>
      </c>
    </row>
    <row r="23" spans="1:11">
      <c r="A23" s="10">
        <v>41344</v>
      </c>
      <c r="B23" s="21" t="s">
        <v>13</v>
      </c>
      <c r="C23" s="22">
        <v>4</v>
      </c>
      <c r="D23" s="22" t="s">
        <v>36</v>
      </c>
      <c r="E23" s="23" t="s">
        <v>18</v>
      </c>
      <c r="F23" s="24">
        <v>928</v>
      </c>
      <c r="G23" s="20" t="s">
        <v>52</v>
      </c>
      <c r="H23">
        <v>5</v>
      </c>
      <c r="I23">
        <v>0</v>
      </c>
      <c r="J23" t="s">
        <v>76</v>
      </c>
      <c r="K23" t="s">
        <v>67</v>
      </c>
    </row>
    <row r="24" spans="1:11">
      <c r="A24" s="10">
        <v>41344</v>
      </c>
      <c r="B24" s="21" t="s">
        <v>13</v>
      </c>
      <c r="C24" s="22">
        <v>4</v>
      </c>
      <c r="D24" s="22" t="s">
        <v>36</v>
      </c>
      <c r="E24" s="23" t="s">
        <v>30</v>
      </c>
      <c r="F24" s="24">
        <v>917</v>
      </c>
      <c r="G24" s="20">
        <v>2.2000000000000002</v>
      </c>
      <c r="H24">
        <v>5</v>
      </c>
      <c r="I24">
        <v>0</v>
      </c>
      <c r="J24" t="s">
        <v>76</v>
      </c>
    </row>
    <row r="25" spans="1:11">
      <c r="A25" s="10">
        <v>41344</v>
      </c>
      <c r="B25" s="21" t="s">
        <v>13</v>
      </c>
      <c r="C25" s="22">
        <v>4</v>
      </c>
      <c r="D25" s="22" t="s">
        <v>36</v>
      </c>
      <c r="E25" s="23" t="s">
        <v>19</v>
      </c>
      <c r="F25" s="24">
        <v>937</v>
      </c>
      <c r="G25" s="20">
        <v>1.9</v>
      </c>
      <c r="H25">
        <v>5</v>
      </c>
      <c r="I25">
        <v>0</v>
      </c>
      <c r="J25" t="s">
        <v>76</v>
      </c>
    </row>
    <row r="26" spans="1:11">
      <c r="A26" s="10">
        <v>41344</v>
      </c>
      <c r="B26" s="21" t="s">
        <v>13</v>
      </c>
      <c r="C26" s="22">
        <v>4</v>
      </c>
      <c r="D26" s="22" t="s">
        <v>36</v>
      </c>
      <c r="E26" s="23" t="s">
        <v>19</v>
      </c>
      <c r="F26" s="24">
        <v>938</v>
      </c>
      <c r="G26" s="20" t="s">
        <v>52</v>
      </c>
      <c r="H26">
        <v>5</v>
      </c>
      <c r="I26">
        <v>0</v>
      </c>
      <c r="J26" t="s">
        <v>76</v>
      </c>
      <c r="K26" t="s">
        <v>77</v>
      </c>
    </row>
    <row r="27" spans="1:11">
      <c r="A27" s="10">
        <v>41344</v>
      </c>
      <c r="B27" s="21" t="s">
        <v>13</v>
      </c>
      <c r="C27" s="22">
        <v>4</v>
      </c>
      <c r="D27" s="22" t="s">
        <v>36</v>
      </c>
      <c r="E27" s="23" t="s">
        <v>20</v>
      </c>
      <c r="F27" s="24">
        <v>173</v>
      </c>
      <c r="G27" s="20" t="s">
        <v>52</v>
      </c>
      <c r="H27">
        <v>5</v>
      </c>
      <c r="I27">
        <v>0</v>
      </c>
      <c r="J27" t="s">
        <v>76</v>
      </c>
      <c r="K27" t="s">
        <v>67</v>
      </c>
    </row>
    <row r="28" spans="1:11">
      <c r="A28" s="10">
        <v>41344</v>
      </c>
      <c r="B28" s="21" t="s">
        <v>13</v>
      </c>
      <c r="C28" s="22">
        <v>4</v>
      </c>
      <c r="D28" s="22" t="s">
        <v>36</v>
      </c>
      <c r="E28" s="23" t="s">
        <v>20</v>
      </c>
      <c r="F28" s="24">
        <v>199</v>
      </c>
      <c r="G28" s="20" t="s">
        <v>52</v>
      </c>
      <c r="H28">
        <v>5</v>
      </c>
      <c r="I28">
        <v>0</v>
      </c>
      <c r="J28" t="s">
        <v>76</v>
      </c>
      <c r="K28" t="s">
        <v>67</v>
      </c>
    </row>
    <row r="29" spans="1:11">
      <c r="A29" s="10">
        <v>41344</v>
      </c>
      <c r="B29" s="21" t="s">
        <v>13</v>
      </c>
      <c r="C29" s="22">
        <v>4</v>
      </c>
      <c r="D29" s="22" t="s">
        <v>36</v>
      </c>
      <c r="E29" s="23" t="s">
        <v>20</v>
      </c>
      <c r="F29" s="24">
        <v>922</v>
      </c>
      <c r="G29" s="20">
        <v>2</v>
      </c>
      <c r="H29">
        <v>5</v>
      </c>
      <c r="I29">
        <v>0</v>
      </c>
      <c r="J29" t="s">
        <v>76</v>
      </c>
    </row>
    <row r="30" spans="1:11">
      <c r="A30" s="10">
        <v>41344</v>
      </c>
      <c r="B30" s="21" t="s">
        <v>13</v>
      </c>
      <c r="C30" s="22">
        <v>4</v>
      </c>
      <c r="D30" s="22" t="s">
        <v>36</v>
      </c>
      <c r="E30" s="25" t="s">
        <v>37</v>
      </c>
      <c r="F30" s="22">
        <v>1450</v>
      </c>
      <c r="G30" s="20">
        <v>2.1</v>
      </c>
      <c r="H30">
        <v>5</v>
      </c>
      <c r="I30">
        <v>0</v>
      </c>
      <c r="J30" t="s">
        <v>76</v>
      </c>
    </row>
    <row r="31" spans="1:11">
      <c r="A31" s="10">
        <v>41344</v>
      </c>
      <c r="B31" s="21" t="s">
        <v>13</v>
      </c>
      <c r="C31" s="22">
        <v>4</v>
      </c>
      <c r="D31" s="22" t="s">
        <v>36</v>
      </c>
      <c r="E31" s="25" t="s">
        <v>38</v>
      </c>
      <c r="F31" s="22">
        <v>1469</v>
      </c>
      <c r="G31" s="20">
        <v>1.9</v>
      </c>
      <c r="H31">
        <v>5</v>
      </c>
      <c r="I31">
        <v>0</v>
      </c>
      <c r="J31" t="s">
        <v>76</v>
      </c>
    </row>
    <row r="32" spans="1:11">
      <c r="A32" s="10">
        <v>41344</v>
      </c>
      <c r="B32" s="21" t="s">
        <v>13</v>
      </c>
      <c r="C32" s="22">
        <v>4</v>
      </c>
      <c r="D32" s="22" t="s">
        <v>36</v>
      </c>
      <c r="E32" s="25" t="s">
        <v>31</v>
      </c>
      <c r="F32" s="22">
        <v>1461</v>
      </c>
      <c r="G32" s="20" t="s">
        <v>52</v>
      </c>
      <c r="H32">
        <v>5</v>
      </c>
      <c r="I32">
        <v>0</v>
      </c>
      <c r="J32" t="s">
        <v>76</v>
      </c>
      <c r="K32" t="s">
        <v>67</v>
      </c>
    </row>
    <row r="33" spans="1:11">
      <c r="F33" s="41">
        <v>1473</v>
      </c>
      <c r="K33" t="s">
        <v>111</v>
      </c>
    </row>
    <row r="34" spans="1:11">
      <c r="F34" t="s">
        <v>50</v>
      </c>
      <c r="G34" s="20">
        <f>AVERAGE(G22:G31)</f>
        <v>1.9166666666666667</v>
      </c>
    </row>
    <row r="35" spans="1:11">
      <c r="F35" t="s">
        <v>51</v>
      </c>
      <c r="G35" s="20">
        <f>STDEV(G22:G31)</f>
        <v>0.27868739954771254</v>
      </c>
    </row>
    <row r="39" spans="1:11">
      <c r="A39" s="10">
        <v>41357</v>
      </c>
      <c r="B39" s="21" t="s">
        <v>13</v>
      </c>
      <c r="C39" s="22">
        <v>4</v>
      </c>
      <c r="D39" s="22" t="s">
        <v>36</v>
      </c>
      <c r="E39" s="23" t="s">
        <v>15</v>
      </c>
      <c r="F39" s="24">
        <v>915</v>
      </c>
      <c r="G39" s="20" t="s">
        <v>52</v>
      </c>
      <c r="H39">
        <v>5</v>
      </c>
      <c r="I39">
        <v>-5</v>
      </c>
      <c r="J39" t="s">
        <v>110</v>
      </c>
    </row>
    <row r="40" spans="1:11">
      <c r="A40" s="10">
        <v>41357</v>
      </c>
      <c r="B40" s="21" t="s">
        <v>13</v>
      </c>
      <c r="C40" s="22">
        <v>4</v>
      </c>
      <c r="D40" s="22" t="s">
        <v>36</v>
      </c>
      <c r="E40" s="23" t="s">
        <v>18</v>
      </c>
      <c r="F40" s="24">
        <v>927</v>
      </c>
      <c r="G40" s="20">
        <v>1.8</v>
      </c>
      <c r="H40">
        <v>5</v>
      </c>
      <c r="I40">
        <v>-5</v>
      </c>
      <c r="J40" t="s">
        <v>110</v>
      </c>
    </row>
    <row r="41" spans="1:11">
      <c r="A41" s="10">
        <v>41357</v>
      </c>
      <c r="B41" s="21" t="s">
        <v>13</v>
      </c>
      <c r="C41" s="22">
        <v>4</v>
      </c>
      <c r="D41" s="22" t="s">
        <v>36</v>
      </c>
      <c r="E41" s="23" t="s">
        <v>18</v>
      </c>
      <c r="F41" s="24">
        <v>928</v>
      </c>
      <c r="G41" s="20">
        <v>2</v>
      </c>
      <c r="H41">
        <v>5</v>
      </c>
      <c r="I41">
        <v>-5</v>
      </c>
      <c r="J41" t="s">
        <v>110</v>
      </c>
    </row>
    <row r="42" spans="1:11">
      <c r="A42" s="10">
        <v>41357</v>
      </c>
      <c r="B42" s="21" t="s">
        <v>13</v>
      </c>
      <c r="C42" s="22">
        <v>4</v>
      </c>
      <c r="D42" s="22" t="s">
        <v>36</v>
      </c>
      <c r="E42" s="23" t="s">
        <v>30</v>
      </c>
      <c r="F42" s="24">
        <v>917</v>
      </c>
      <c r="G42" s="20">
        <v>2.2999999999999998</v>
      </c>
      <c r="H42">
        <v>5</v>
      </c>
      <c r="I42">
        <v>-5</v>
      </c>
      <c r="J42" t="s">
        <v>110</v>
      </c>
    </row>
    <row r="43" spans="1:11">
      <c r="A43" s="10">
        <v>41357</v>
      </c>
      <c r="B43" s="21" t="s">
        <v>13</v>
      </c>
      <c r="C43" s="22">
        <v>4</v>
      </c>
      <c r="D43" s="22" t="s">
        <v>36</v>
      </c>
      <c r="E43" s="23" t="s">
        <v>19</v>
      </c>
      <c r="F43" s="24">
        <v>937</v>
      </c>
      <c r="G43" s="20">
        <v>2</v>
      </c>
      <c r="H43">
        <v>5</v>
      </c>
      <c r="I43">
        <v>-5</v>
      </c>
      <c r="J43" t="s">
        <v>110</v>
      </c>
    </row>
    <row r="44" spans="1:11">
      <c r="A44" s="10">
        <v>41357</v>
      </c>
      <c r="B44" s="21" t="s">
        <v>13</v>
      </c>
      <c r="C44" s="22">
        <v>4</v>
      </c>
      <c r="D44" s="22" t="s">
        <v>36</v>
      </c>
      <c r="E44" s="23" t="s">
        <v>19</v>
      </c>
      <c r="F44" s="24">
        <v>938</v>
      </c>
      <c r="G44" s="20">
        <v>1.9</v>
      </c>
      <c r="H44">
        <v>5</v>
      </c>
      <c r="I44">
        <v>-5</v>
      </c>
      <c r="J44" t="s">
        <v>110</v>
      </c>
    </row>
    <row r="45" spans="1:11">
      <c r="A45" s="10">
        <v>41357</v>
      </c>
      <c r="B45" s="21" t="s">
        <v>13</v>
      </c>
      <c r="C45" s="22">
        <v>4</v>
      </c>
      <c r="D45" s="22" t="s">
        <v>36</v>
      </c>
      <c r="E45" s="23" t="s">
        <v>20</v>
      </c>
      <c r="F45" s="24">
        <v>173</v>
      </c>
      <c r="G45" s="20">
        <v>2.1</v>
      </c>
      <c r="H45">
        <v>5</v>
      </c>
      <c r="I45">
        <v>-5</v>
      </c>
      <c r="J45" t="s">
        <v>110</v>
      </c>
    </row>
    <row r="46" spans="1:11">
      <c r="A46" s="10">
        <v>41357</v>
      </c>
      <c r="B46" s="21" t="s">
        <v>13</v>
      </c>
      <c r="C46" s="22">
        <v>4</v>
      </c>
      <c r="D46" s="22" t="s">
        <v>36</v>
      </c>
      <c r="E46" s="23" t="s">
        <v>20</v>
      </c>
      <c r="F46" s="24">
        <v>199</v>
      </c>
      <c r="G46" s="20">
        <v>2.1</v>
      </c>
      <c r="H46">
        <v>5</v>
      </c>
      <c r="I46">
        <v>-5</v>
      </c>
      <c r="J46" t="s">
        <v>110</v>
      </c>
    </row>
    <row r="47" spans="1:11">
      <c r="A47" s="10">
        <v>41357</v>
      </c>
      <c r="B47" s="21" t="s">
        <v>13</v>
      </c>
      <c r="C47" s="22">
        <v>4</v>
      </c>
      <c r="D47" s="22" t="s">
        <v>36</v>
      </c>
      <c r="E47" s="23" t="s">
        <v>20</v>
      </c>
      <c r="F47" s="24">
        <v>922</v>
      </c>
      <c r="G47" s="20" t="s">
        <v>52</v>
      </c>
      <c r="H47">
        <v>5</v>
      </c>
      <c r="I47">
        <v>-5</v>
      </c>
      <c r="J47" t="s">
        <v>110</v>
      </c>
    </row>
    <row r="48" spans="1:11">
      <c r="A48" s="10">
        <v>41357</v>
      </c>
      <c r="B48" s="21" t="s">
        <v>13</v>
      </c>
      <c r="C48" s="22">
        <v>4</v>
      </c>
      <c r="D48" s="22" t="s">
        <v>36</v>
      </c>
      <c r="E48" s="25" t="s">
        <v>37</v>
      </c>
      <c r="F48" s="22">
        <v>1450</v>
      </c>
      <c r="G48" s="20">
        <v>1.8</v>
      </c>
      <c r="H48">
        <v>5</v>
      </c>
      <c r="I48">
        <v>-5</v>
      </c>
      <c r="J48" t="s">
        <v>110</v>
      </c>
    </row>
    <row r="49" spans="1:10">
      <c r="A49" s="10">
        <v>41357</v>
      </c>
      <c r="B49" s="21" t="s">
        <v>13</v>
      </c>
      <c r="C49" s="22">
        <v>4</v>
      </c>
      <c r="D49" s="22" t="s">
        <v>36</v>
      </c>
      <c r="E49" s="25" t="s">
        <v>38</v>
      </c>
      <c r="F49" s="22">
        <v>1469</v>
      </c>
      <c r="G49" s="20">
        <v>2.2000000000000002</v>
      </c>
      <c r="H49">
        <v>5</v>
      </c>
      <c r="I49">
        <v>-5</v>
      </c>
      <c r="J49" t="s">
        <v>110</v>
      </c>
    </row>
    <row r="50" spans="1:10">
      <c r="A50" s="10">
        <v>41357</v>
      </c>
      <c r="B50" s="21" t="s">
        <v>13</v>
      </c>
      <c r="C50" s="22">
        <v>4</v>
      </c>
      <c r="D50" s="22" t="s">
        <v>36</v>
      </c>
      <c r="E50" s="25" t="s">
        <v>31</v>
      </c>
      <c r="F50" s="22">
        <v>1461</v>
      </c>
      <c r="G50" s="20" t="s">
        <v>52</v>
      </c>
      <c r="H50">
        <v>5</v>
      </c>
      <c r="I50">
        <v>-5</v>
      </c>
      <c r="J50" t="s">
        <v>110</v>
      </c>
    </row>
    <row r="51" spans="1:10">
      <c r="A51" s="10">
        <v>41357</v>
      </c>
      <c r="B51" s="21" t="s">
        <v>13</v>
      </c>
      <c r="C51" s="22">
        <v>4</v>
      </c>
      <c r="D51" s="22" t="s">
        <v>36</v>
      </c>
      <c r="E51" s="25" t="s">
        <v>31</v>
      </c>
      <c r="F51" s="41">
        <v>1473</v>
      </c>
      <c r="G51" s="20">
        <v>2.2000000000000002</v>
      </c>
      <c r="H51">
        <v>5</v>
      </c>
      <c r="I51">
        <v>-5</v>
      </c>
      <c r="J51" t="s">
        <v>110</v>
      </c>
    </row>
    <row r="53" spans="1:10">
      <c r="F53" t="s">
        <v>50</v>
      </c>
      <c r="G53" s="20">
        <f>AVERAGE(G40:G51)</f>
        <v>2.04</v>
      </c>
    </row>
    <row r="54" spans="1:10">
      <c r="F54" t="s">
        <v>108</v>
      </c>
      <c r="G54" s="20">
        <f>STDEV(G40:G51)</f>
        <v>0.17126976771553507</v>
      </c>
    </row>
    <row r="57" spans="1:10">
      <c r="A57" s="10">
        <v>41364</v>
      </c>
      <c r="B57" s="21" t="s">
        <v>13</v>
      </c>
      <c r="C57" s="22">
        <v>4</v>
      </c>
      <c r="D57" s="22" t="s">
        <v>36</v>
      </c>
      <c r="E57" s="23" t="s">
        <v>15</v>
      </c>
      <c r="F57" s="24">
        <v>915</v>
      </c>
      <c r="G57" s="20">
        <v>1.7</v>
      </c>
      <c r="H57">
        <v>12.8</v>
      </c>
      <c r="I57">
        <v>-7.8</v>
      </c>
      <c r="J57" t="s">
        <v>146</v>
      </c>
    </row>
    <row r="58" spans="1:10">
      <c r="A58" s="10">
        <v>41364</v>
      </c>
      <c r="B58" s="21" t="s">
        <v>13</v>
      </c>
      <c r="C58" s="22">
        <v>4</v>
      </c>
      <c r="D58" s="22" t="s">
        <v>36</v>
      </c>
      <c r="E58" s="23" t="s">
        <v>18</v>
      </c>
      <c r="F58" s="24">
        <v>927</v>
      </c>
      <c r="G58" s="20">
        <v>1.7</v>
      </c>
      <c r="H58">
        <v>12.8</v>
      </c>
      <c r="I58">
        <v>-7.8</v>
      </c>
      <c r="J58" t="s">
        <v>146</v>
      </c>
    </row>
    <row r="59" spans="1:10">
      <c r="A59" s="10">
        <v>41364</v>
      </c>
      <c r="B59" s="21" t="s">
        <v>13</v>
      </c>
      <c r="C59" s="22">
        <v>4</v>
      </c>
      <c r="D59" s="22" t="s">
        <v>36</v>
      </c>
      <c r="E59" s="23" t="s">
        <v>18</v>
      </c>
      <c r="F59" s="24">
        <v>928</v>
      </c>
      <c r="G59" s="20" t="s">
        <v>52</v>
      </c>
      <c r="H59">
        <v>12.8</v>
      </c>
      <c r="I59">
        <v>-7.8</v>
      </c>
      <c r="J59" t="s">
        <v>146</v>
      </c>
    </row>
    <row r="60" spans="1:10">
      <c r="A60" s="10">
        <v>41364</v>
      </c>
      <c r="B60" s="21" t="s">
        <v>13</v>
      </c>
      <c r="C60" s="22">
        <v>4</v>
      </c>
      <c r="D60" s="22" t="s">
        <v>36</v>
      </c>
      <c r="E60" s="23" t="s">
        <v>30</v>
      </c>
      <c r="F60" s="24">
        <v>917</v>
      </c>
      <c r="G60" s="20">
        <v>2</v>
      </c>
      <c r="H60">
        <v>12.8</v>
      </c>
      <c r="I60">
        <v>-7.8</v>
      </c>
      <c r="J60" t="s">
        <v>146</v>
      </c>
    </row>
    <row r="61" spans="1:10">
      <c r="A61" s="10">
        <v>41364</v>
      </c>
      <c r="B61" s="21" t="s">
        <v>13</v>
      </c>
      <c r="C61" s="22">
        <v>4</v>
      </c>
      <c r="D61" s="22" t="s">
        <v>36</v>
      </c>
      <c r="E61" s="23" t="s">
        <v>19</v>
      </c>
      <c r="F61" s="24">
        <v>937</v>
      </c>
      <c r="G61" s="20">
        <v>1.7</v>
      </c>
      <c r="H61">
        <v>12.8</v>
      </c>
      <c r="I61">
        <v>-7.8</v>
      </c>
      <c r="J61" t="s">
        <v>146</v>
      </c>
    </row>
    <row r="62" spans="1:10">
      <c r="A62" s="10">
        <v>41364</v>
      </c>
      <c r="B62" s="21" t="s">
        <v>13</v>
      </c>
      <c r="C62" s="22">
        <v>4</v>
      </c>
      <c r="D62" s="22" t="s">
        <v>36</v>
      </c>
      <c r="E62" s="23" t="s">
        <v>19</v>
      </c>
      <c r="F62" s="24">
        <v>938</v>
      </c>
      <c r="G62" s="20">
        <v>1.9</v>
      </c>
      <c r="H62">
        <v>12.8</v>
      </c>
      <c r="I62">
        <v>-7.8</v>
      </c>
      <c r="J62" t="s">
        <v>146</v>
      </c>
    </row>
    <row r="63" spans="1:10">
      <c r="A63" s="10">
        <v>41364</v>
      </c>
      <c r="B63" s="21" t="s">
        <v>13</v>
      </c>
      <c r="C63" s="22">
        <v>4</v>
      </c>
      <c r="D63" s="22" t="s">
        <v>36</v>
      </c>
      <c r="E63" s="23" t="s">
        <v>20</v>
      </c>
      <c r="F63" s="24">
        <v>173</v>
      </c>
      <c r="G63" s="20" t="s">
        <v>52</v>
      </c>
      <c r="H63">
        <v>12.8</v>
      </c>
      <c r="I63">
        <v>-7.8</v>
      </c>
      <c r="J63" t="s">
        <v>146</v>
      </c>
    </row>
    <row r="64" spans="1:10">
      <c r="A64" s="10">
        <v>41364</v>
      </c>
      <c r="B64" s="21" t="s">
        <v>13</v>
      </c>
      <c r="C64" s="22">
        <v>4</v>
      </c>
      <c r="D64" s="22" t="s">
        <v>36</v>
      </c>
      <c r="E64" s="23" t="s">
        <v>20</v>
      </c>
      <c r="F64" s="24">
        <v>199</v>
      </c>
      <c r="G64" s="20" t="s">
        <v>52</v>
      </c>
      <c r="H64">
        <v>12.8</v>
      </c>
      <c r="I64">
        <v>-7.8</v>
      </c>
      <c r="J64" t="s">
        <v>146</v>
      </c>
    </row>
    <row r="65" spans="1:12">
      <c r="A65" s="10">
        <v>41364</v>
      </c>
      <c r="B65" s="21" t="s">
        <v>13</v>
      </c>
      <c r="C65" s="22">
        <v>4</v>
      </c>
      <c r="D65" s="22" t="s">
        <v>36</v>
      </c>
      <c r="E65" s="23" t="s">
        <v>20</v>
      </c>
      <c r="F65" s="24">
        <v>922</v>
      </c>
      <c r="G65" s="20" t="s">
        <v>52</v>
      </c>
      <c r="H65">
        <v>12.8</v>
      </c>
      <c r="I65">
        <v>-7.8</v>
      </c>
      <c r="J65" t="s">
        <v>146</v>
      </c>
    </row>
    <row r="66" spans="1:12">
      <c r="A66" s="10">
        <v>41364</v>
      </c>
      <c r="B66" s="21" t="s">
        <v>13</v>
      </c>
      <c r="C66" s="22">
        <v>4</v>
      </c>
      <c r="D66" s="22" t="s">
        <v>36</v>
      </c>
      <c r="E66" s="25" t="s">
        <v>37</v>
      </c>
      <c r="F66" s="22">
        <v>1450</v>
      </c>
      <c r="G66" s="20">
        <v>1.9</v>
      </c>
      <c r="H66">
        <v>12.8</v>
      </c>
      <c r="I66">
        <v>-7.8</v>
      </c>
      <c r="J66" t="s">
        <v>146</v>
      </c>
    </row>
    <row r="67" spans="1:12">
      <c r="A67" s="10">
        <v>41364</v>
      </c>
      <c r="B67" s="21" t="s">
        <v>13</v>
      </c>
      <c r="C67" s="22">
        <v>4</v>
      </c>
      <c r="D67" s="22" t="s">
        <v>36</v>
      </c>
      <c r="E67" s="25" t="s">
        <v>38</v>
      </c>
      <c r="F67" s="22">
        <v>1469</v>
      </c>
      <c r="G67" s="20">
        <v>2</v>
      </c>
      <c r="H67">
        <v>12.8</v>
      </c>
      <c r="I67">
        <v>-7.8</v>
      </c>
      <c r="J67" t="s">
        <v>146</v>
      </c>
    </row>
    <row r="68" spans="1:12">
      <c r="A68" s="10">
        <v>41364</v>
      </c>
      <c r="B68" s="21" t="s">
        <v>13</v>
      </c>
      <c r="C68" s="22">
        <v>4</v>
      </c>
      <c r="D68" s="22" t="s">
        <v>36</v>
      </c>
      <c r="E68" s="25" t="s">
        <v>31</v>
      </c>
      <c r="F68" s="22">
        <v>1461</v>
      </c>
      <c r="G68" s="20">
        <v>1.9</v>
      </c>
      <c r="H68">
        <v>12.8</v>
      </c>
      <c r="I68">
        <v>-7.8</v>
      </c>
      <c r="J68" t="s">
        <v>146</v>
      </c>
    </row>
    <row r="69" spans="1:12">
      <c r="A69" s="10">
        <v>41364</v>
      </c>
      <c r="B69" s="21" t="s">
        <v>13</v>
      </c>
      <c r="C69" s="22">
        <v>4</v>
      </c>
      <c r="D69" s="22" t="s">
        <v>36</v>
      </c>
      <c r="E69" s="25" t="s">
        <v>31</v>
      </c>
      <c r="F69" s="41">
        <v>1473</v>
      </c>
      <c r="G69" s="20">
        <v>2</v>
      </c>
      <c r="H69">
        <v>12.8</v>
      </c>
      <c r="I69">
        <v>-7.8</v>
      </c>
      <c r="J69" t="s">
        <v>146</v>
      </c>
    </row>
    <row r="71" spans="1:12">
      <c r="F71" t="s">
        <v>50</v>
      </c>
      <c r="G71" s="20">
        <f>AVERAGE(G57:G69)</f>
        <v>1.8666666666666667</v>
      </c>
    </row>
    <row r="72" spans="1:12">
      <c r="F72" t="s">
        <v>108</v>
      </c>
      <c r="G72" s="20">
        <f>STDEV(G57:G69)</f>
        <v>0.13228756555322954</v>
      </c>
    </row>
    <row r="75" spans="1:12">
      <c r="B75" s="1"/>
      <c r="C75" s="89" t="s">
        <v>0</v>
      </c>
      <c r="D75" s="90"/>
      <c r="E75" s="2" t="s">
        <v>1</v>
      </c>
      <c r="G75" s="44"/>
      <c r="H75" s="91" t="s">
        <v>6</v>
      </c>
      <c r="I75" s="92"/>
      <c r="J75" s="45"/>
      <c r="K75" s="1"/>
    </row>
    <row r="76" spans="1:12" ht="45">
      <c r="A76" s="7" t="s">
        <v>8</v>
      </c>
      <c r="B76" s="3" t="s">
        <v>2</v>
      </c>
      <c r="C76" s="4" t="s">
        <v>3</v>
      </c>
      <c r="D76" s="5" t="s">
        <v>4</v>
      </c>
      <c r="E76" s="6" t="s">
        <v>0</v>
      </c>
      <c r="F76" s="3" t="s">
        <v>5</v>
      </c>
      <c r="G76" s="46">
        <v>41320</v>
      </c>
      <c r="H76" s="47">
        <v>41344</v>
      </c>
      <c r="I76" s="48">
        <v>41357</v>
      </c>
      <c r="J76" s="48">
        <v>41364</v>
      </c>
      <c r="K76" t="s">
        <v>167</v>
      </c>
      <c r="L76" s="6" t="s">
        <v>183</v>
      </c>
    </row>
    <row r="77" spans="1:12">
      <c r="A77" s="10" t="s">
        <v>168</v>
      </c>
      <c r="B77" s="21" t="s">
        <v>13</v>
      </c>
      <c r="C77" s="22">
        <v>4</v>
      </c>
      <c r="D77" s="22" t="s">
        <v>36</v>
      </c>
      <c r="E77" s="23" t="s">
        <v>15</v>
      </c>
      <c r="F77" s="24">
        <v>915</v>
      </c>
      <c r="G77" s="20" t="s">
        <v>52</v>
      </c>
      <c r="H77" s="20" t="s">
        <v>52</v>
      </c>
      <c r="I77" s="20" t="s">
        <v>52</v>
      </c>
      <c r="J77" s="20">
        <v>1.7</v>
      </c>
      <c r="K77" s="49">
        <f>AVERAGE(G77:J77)</f>
        <v>1.7</v>
      </c>
      <c r="L77" s="54">
        <v>12.9</v>
      </c>
    </row>
    <row r="78" spans="1:12">
      <c r="A78" s="10" t="s">
        <v>168</v>
      </c>
      <c r="B78" s="21" t="s">
        <v>13</v>
      </c>
      <c r="C78" s="22">
        <v>4</v>
      </c>
      <c r="D78" s="22" t="s">
        <v>36</v>
      </c>
      <c r="E78" s="23" t="s">
        <v>18</v>
      </c>
      <c r="F78" s="24">
        <v>927</v>
      </c>
      <c r="G78" s="20" t="s">
        <v>52</v>
      </c>
      <c r="H78" s="20">
        <v>1.4</v>
      </c>
      <c r="I78" s="20">
        <v>1.8</v>
      </c>
      <c r="J78" s="20">
        <v>1.7</v>
      </c>
      <c r="K78" s="49">
        <f t="shared" ref="K78:K89" si="0">AVERAGE(G78:J78)</f>
        <v>1.6333333333333335</v>
      </c>
      <c r="L78" s="54">
        <v>19.899999999999999</v>
      </c>
    </row>
    <row r="79" spans="1:12">
      <c r="A79" s="10" t="s">
        <v>168</v>
      </c>
      <c r="B79" s="21" t="s">
        <v>13</v>
      </c>
      <c r="C79" s="22">
        <v>4</v>
      </c>
      <c r="D79" s="22" t="s">
        <v>36</v>
      </c>
      <c r="E79" s="23" t="s">
        <v>18</v>
      </c>
      <c r="F79" s="24">
        <v>928</v>
      </c>
      <c r="G79" s="20" t="s">
        <v>52</v>
      </c>
      <c r="H79" s="20" t="s">
        <v>52</v>
      </c>
      <c r="I79" s="20">
        <v>2</v>
      </c>
      <c r="J79" s="20" t="s">
        <v>52</v>
      </c>
      <c r="K79" s="49">
        <f t="shared" si="0"/>
        <v>2</v>
      </c>
      <c r="L79" s="54">
        <v>52.9</v>
      </c>
    </row>
    <row r="80" spans="1:12">
      <c r="A80" s="10" t="s">
        <v>168</v>
      </c>
      <c r="B80" s="21" t="s">
        <v>13</v>
      </c>
      <c r="C80" s="22">
        <v>4</v>
      </c>
      <c r="D80" s="22" t="s">
        <v>36</v>
      </c>
      <c r="E80" s="23" t="s">
        <v>30</v>
      </c>
      <c r="F80" s="24">
        <v>917</v>
      </c>
      <c r="G80" s="20">
        <v>1.9</v>
      </c>
      <c r="H80" s="20">
        <v>2.2000000000000002</v>
      </c>
      <c r="I80" s="20">
        <v>2.2999999999999998</v>
      </c>
      <c r="J80" s="20">
        <v>2</v>
      </c>
      <c r="K80" s="49">
        <f t="shared" si="0"/>
        <v>2.0999999999999996</v>
      </c>
      <c r="L80" s="54">
        <v>25.9</v>
      </c>
    </row>
    <row r="81" spans="1:12">
      <c r="A81" s="10" t="s">
        <v>168</v>
      </c>
      <c r="B81" s="21" t="s">
        <v>13</v>
      </c>
      <c r="C81" s="22">
        <v>4</v>
      </c>
      <c r="D81" s="22" t="s">
        <v>36</v>
      </c>
      <c r="E81" s="23" t="s">
        <v>19</v>
      </c>
      <c r="F81" s="24">
        <v>937</v>
      </c>
      <c r="G81" s="20">
        <v>1.9</v>
      </c>
      <c r="H81" s="20">
        <v>1.9</v>
      </c>
      <c r="I81" s="20">
        <v>2</v>
      </c>
      <c r="J81" s="20">
        <v>1.7</v>
      </c>
      <c r="K81" s="49">
        <f t="shared" si="0"/>
        <v>1.875</v>
      </c>
      <c r="L81" s="54">
        <v>35.1</v>
      </c>
    </row>
    <row r="82" spans="1:12">
      <c r="A82" s="10" t="s">
        <v>168</v>
      </c>
      <c r="B82" s="21" t="s">
        <v>13</v>
      </c>
      <c r="C82" s="22">
        <v>4</v>
      </c>
      <c r="D82" s="22" t="s">
        <v>36</v>
      </c>
      <c r="E82" s="23" t="s">
        <v>19</v>
      </c>
      <c r="F82" s="24">
        <v>938</v>
      </c>
      <c r="G82" s="20">
        <v>1.4</v>
      </c>
      <c r="H82" s="20" t="s">
        <v>52</v>
      </c>
      <c r="I82" s="20">
        <v>1.9</v>
      </c>
      <c r="J82" s="20">
        <v>1.9</v>
      </c>
      <c r="K82" s="49">
        <f t="shared" si="0"/>
        <v>1.7333333333333332</v>
      </c>
      <c r="L82" s="54">
        <v>46.9</v>
      </c>
    </row>
    <row r="83" spans="1:12">
      <c r="A83" s="10" t="s">
        <v>168</v>
      </c>
      <c r="B83" s="21" t="s">
        <v>13</v>
      </c>
      <c r="C83" s="22">
        <v>4</v>
      </c>
      <c r="D83" s="22" t="s">
        <v>36</v>
      </c>
      <c r="E83" s="23" t="s">
        <v>20</v>
      </c>
      <c r="F83" s="24">
        <v>173</v>
      </c>
      <c r="G83" s="20">
        <v>2.4</v>
      </c>
      <c r="H83" s="20" t="s">
        <v>52</v>
      </c>
      <c r="I83" s="20">
        <v>2.1</v>
      </c>
      <c r="J83" s="20" t="s">
        <v>52</v>
      </c>
      <c r="K83" s="49">
        <f t="shared" si="0"/>
        <v>2.25</v>
      </c>
      <c r="L83" s="54">
        <v>23.4</v>
      </c>
    </row>
    <row r="84" spans="1:12">
      <c r="A84" s="10" t="s">
        <v>168</v>
      </c>
      <c r="B84" s="21" t="s">
        <v>13</v>
      </c>
      <c r="C84" s="22">
        <v>4</v>
      </c>
      <c r="D84" s="22" t="s">
        <v>36</v>
      </c>
      <c r="E84" s="23" t="s">
        <v>20</v>
      </c>
      <c r="F84" s="24">
        <v>199</v>
      </c>
      <c r="G84" s="20">
        <v>2</v>
      </c>
      <c r="H84" s="20" t="s">
        <v>52</v>
      </c>
      <c r="I84" s="20">
        <v>2.1</v>
      </c>
      <c r="J84" s="20" t="s">
        <v>52</v>
      </c>
      <c r="K84" s="49">
        <f t="shared" si="0"/>
        <v>2.0499999999999998</v>
      </c>
      <c r="L84" s="54">
        <v>26.7</v>
      </c>
    </row>
    <row r="85" spans="1:12">
      <c r="A85" s="10" t="s">
        <v>168</v>
      </c>
      <c r="B85" s="21" t="s">
        <v>13</v>
      </c>
      <c r="C85" s="22">
        <v>4</v>
      </c>
      <c r="D85" s="22" t="s">
        <v>36</v>
      </c>
      <c r="E85" s="23" t="s">
        <v>20</v>
      </c>
      <c r="F85" s="24">
        <v>922</v>
      </c>
      <c r="G85" s="20">
        <v>1.7</v>
      </c>
      <c r="H85" s="20">
        <v>2</v>
      </c>
      <c r="I85" s="20" t="s">
        <v>52</v>
      </c>
      <c r="J85" s="20" t="s">
        <v>52</v>
      </c>
      <c r="K85" s="49">
        <f t="shared" si="0"/>
        <v>1.85</v>
      </c>
      <c r="L85" s="54">
        <v>17.2</v>
      </c>
    </row>
    <row r="86" spans="1:12">
      <c r="A86" s="10" t="s">
        <v>168</v>
      </c>
      <c r="B86" s="21" t="s">
        <v>13</v>
      </c>
      <c r="C86" s="22">
        <v>4</v>
      </c>
      <c r="D86" s="22" t="s">
        <v>36</v>
      </c>
      <c r="E86" s="25" t="s">
        <v>37</v>
      </c>
      <c r="F86" s="22">
        <v>1450</v>
      </c>
      <c r="G86" s="20">
        <v>2</v>
      </c>
      <c r="H86" s="20">
        <v>2.1</v>
      </c>
      <c r="I86" s="20">
        <v>1.8</v>
      </c>
      <c r="J86" s="20">
        <v>1.9</v>
      </c>
      <c r="K86" s="49">
        <f t="shared" si="0"/>
        <v>1.9499999999999997</v>
      </c>
    </row>
    <row r="87" spans="1:12">
      <c r="A87" s="10" t="s">
        <v>168</v>
      </c>
      <c r="B87" s="21" t="s">
        <v>13</v>
      </c>
      <c r="C87" s="22">
        <v>4</v>
      </c>
      <c r="D87" s="22" t="s">
        <v>36</v>
      </c>
      <c r="E87" s="25" t="s">
        <v>38</v>
      </c>
      <c r="F87" s="22">
        <v>1469</v>
      </c>
      <c r="G87" s="20">
        <v>1.9</v>
      </c>
      <c r="H87" s="20">
        <v>1.9</v>
      </c>
      <c r="I87" s="20">
        <v>2.2000000000000002</v>
      </c>
      <c r="J87" s="20">
        <v>2</v>
      </c>
      <c r="K87" s="49">
        <f t="shared" si="0"/>
        <v>2</v>
      </c>
    </row>
    <row r="88" spans="1:12">
      <c r="A88" s="10" t="s">
        <v>168</v>
      </c>
      <c r="B88" s="21" t="s">
        <v>13</v>
      </c>
      <c r="C88" s="22">
        <v>4</v>
      </c>
      <c r="D88" s="22" t="s">
        <v>36</v>
      </c>
      <c r="E88" s="25" t="s">
        <v>31</v>
      </c>
      <c r="F88" s="22">
        <v>1461</v>
      </c>
      <c r="G88" s="20">
        <v>1.7</v>
      </c>
      <c r="H88" s="20" t="s">
        <v>52</v>
      </c>
      <c r="I88" s="20" t="s">
        <v>52</v>
      </c>
      <c r="J88" s="20">
        <v>1.9</v>
      </c>
      <c r="K88" s="49">
        <f t="shared" si="0"/>
        <v>1.7999999999999998</v>
      </c>
    </row>
    <row r="89" spans="1:12">
      <c r="A89" s="10" t="s">
        <v>168</v>
      </c>
      <c r="B89" s="21" t="s">
        <v>13</v>
      </c>
      <c r="C89" s="22">
        <v>4</v>
      </c>
      <c r="D89" s="22" t="s">
        <v>36</v>
      </c>
      <c r="E89" s="25" t="s">
        <v>31</v>
      </c>
      <c r="F89" s="41">
        <v>1473</v>
      </c>
      <c r="G89" s="20" t="s">
        <v>52</v>
      </c>
      <c r="H89" s="41" t="s">
        <v>52</v>
      </c>
      <c r="I89" s="20">
        <v>2.2000000000000002</v>
      </c>
      <c r="J89" s="20">
        <v>2</v>
      </c>
      <c r="K89" s="49">
        <f t="shared" si="0"/>
        <v>2.1</v>
      </c>
    </row>
    <row r="90" spans="1:12">
      <c r="K90" s="50"/>
    </row>
    <row r="91" spans="1:12">
      <c r="J91" t="s">
        <v>170</v>
      </c>
      <c r="K91" s="49">
        <f>AVERAGE(K77:K89)</f>
        <v>1.9262820512820513</v>
      </c>
    </row>
  </sheetData>
  <mergeCells count="4">
    <mergeCell ref="C1:D1"/>
    <mergeCell ref="H1:I1"/>
    <mergeCell ref="C75:D75"/>
    <mergeCell ref="H75:I7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N92"/>
  <sheetViews>
    <sheetView zoomScaleNormal="100" workbookViewId="0">
      <selection activeCell="G72" sqref="G72"/>
    </sheetView>
  </sheetViews>
  <sheetFormatPr defaultRowHeight="15"/>
  <cols>
    <col min="1" max="1" width="9.7109375" bestFit="1" customWidth="1"/>
    <col min="4" max="4" width="10.42578125" customWidth="1"/>
    <col min="7" max="7" width="9.7109375" style="20" bestFit="1" customWidth="1"/>
    <col min="8" max="8" width="12.42578125" customWidth="1"/>
    <col min="9" max="9" width="10.140625" customWidth="1"/>
    <col min="10" max="10" width="10.85546875" customWidth="1"/>
    <col min="11" max="11" width="7.42578125" customWidth="1"/>
  </cols>
  <sheetData>
    <row r="1" spans="1:11">
      <c r="B1" s="1"/>
      <c r="C1" s="89" t="s">
        <v>0</v>
      </c>
      <c r="D1" s="90"/>
      <c r="E1" s="2" t="s">
        <v>1</v>
      </c>
      <c r="G1" s="18"/>
      <c r="H1" s="89" t="s">
        <v>21</v>
      </c>
      <c r="I1" s="90"/>
      <c r="J1" s="1" t="s">
        <v>11</v>
      </c>
      <c r="K1" s="1"/>
    </row>
    <row r="2" spans="1:11" ht="17.25" customHeight="1">
      <c r="A2" s="7" t="s">
        <v>8</v>
      </c>
      <c r="B2" s="3" t="s">
        <v>2</v>
      </c>
      <c r="C2" s="4" t="s">
        <v>3</v>
      </c>
      <c r="D2" s="5" t="s">
        <v>4</v>
      </c>
      <c r="E2" s="6" t="s">
        <v>0</v>
      </c>
      <c r="F2" s="3" t="s">
        <v>5</v>
      </c>
      <c r="G2" s="19" t="s">
        <v>6</v>
      </c>
      <c r="H2" s="8" t="s">
        <v>9</v>
      </c>
      <c r="I2" s="9" t="s">
        <v>10</v>
      </c>
      <c r="J2" s="3" t="s">
        <v>12</v>
      </c>
      <c r="K2" s="6" t="s">
        <v>7</v>
      </c>
    </row>
    <row r="3" spans="1:11">
      <c r="A3" s="10">
        <v>41330</v>
      </c>
      <c r="B3" s="11" t="s">
        <v>13</v>
      </c>
      <c r="C3" s="12">
        <v>5</v>
      </c>
      <c r="D3" s="12" t="s">
        <v>41</v>
      </c>
      <c r="E3" s="23" t="s">
        <v>15</v>
      </c>
      <c r="F3" s="24">
        <v>528</v>
      </c>
      <c r="H3">
        <v>2.78</v>
      </c>
      <c r="I3">
        <v>-6.11</v>
      </c>
      <c r="J3" t="s">
        <v>44</v>
      </c>
      <c r="K3" t="s">
        <v>23</v>
      </c>
    </row>
    <row r="4" spans="1:11">
      <c r="A4" s="10">
        <v>41330</v>
      </c>
      <c r="B4" s="11" t="s">
        <v>13</v>
      </c>
      <c r="C4" s="12">
        <v>5</v>
      </c>
      <c r="D4" s="12" t="s">
        <v>41</v>
      </c>
      <c r="E4" s="23" t="s">
        <v>15</v>
      </c>
      <c r="F4" s="24">
        <v>529</v>
      </c>
      <c r="G4" s="20">
        <v>2.2999999999999998</v>
      </c>
      <c r="H4">
        <v>2.78</v>
      </c>
      <c r="I4">
        <v>-6.11</v>
      </c>
      <c r="J4" t="s">
        <v>44</v>
      </c>
    </row>
    <row r="5" spans="1:11">
      <c r="A5" s="10">
        <v>41330</v>
      </c>
      <c r="B5" s="11" t="s">
        <v>13</v>
      </c>
      <c r="C5" s="12">
        <v>5</v>
      </c>
      <c r="D5" s="12" t="s">
        <v>41</v>
      </c>
      <c r="E5" s="23" t="s">
        <v>16</v>
      </c>
      <c r="F5" s="24">
        <v>553</v>
      </c>
      <c r="H5">
        <v>2.78</v>
      </c>
      <c r="I5">
        <v>-6.11</v>
      </c>
      <c r="J5" t="s">
        <v>44</v>
      </c>
      <c r="K5" t="s">
        <v>23</v>
      </c>
    </row>
    <row r="6" spans="1:11">
      <c r="A6" s="10">
        <v>41330</v>
      </c>
      <c r="B6" s="11" t="s">
        <v>13</v>
      </c>
      <c r="C6" s="12">
        <v>5</v>
      </c>
      <c r="D6" s="12" t="s">
        <v>41</v>
      </c>
      <c r="E6" s="23" t="s">
        <v>16</v>
      </c>
      <c r="F6" s="24">
        <v>555</v>
      </c>
      <c r="G6" s="20">
        <v>2.2000000000000002</v>
      </c>
      <c r="H6">
        <v>2.78</v>
      </c>
      <c r="I6">
        <v>-6.11</v>
      </c>
      <c r="J6" t="s">
        <v>44</v>
      </c>
    </row>
    <row r="7" spans="1:11">
      <c r="A7" s="10">
        <v>41330</v>
      </c>
      <c r="B7" s="11" t="s">
        <v>13</v>
      </c>
      <c r="C7" s="12">
        <v>5</v>
      </c>
      <c r="D7" s="12" t="s">
        <v>41</v>
      </c>
      <c r="E7" s="23" t="s">
        <v>17</v>
      </c>
      <c r="F7" s="24">
        <v>557</v>
      </c>
      <c r="G7" s="20">
        <v>2.2000000000000002</v>
      </c>
      <c r="H7">
        <v>2.78</v>
      </c>
      <c r="I7">
        <v>-6.11</v>
      </c>
      <c r="J7" t="s">
        <v>44</v>
      </c>
    </row>
    <row r="8" spans="1:11">
      <c r="A8" s="10">
        <v>41330</v>
      </c>
      <c r="B8" s="11" t="s">
        <v>13</v>
      </c>
      <c r="C8" s="12">
        <v>5</v>
      </c>
      <c r="D8" s="12" t="s">
        <v>41</v>
      </c>
      <c r="E8" s="23" t="s">
        <v>26</v>
      </c>
      <c r="F8" s="24">
        <v>533</v>
      </c>
      <c r="H8">
        <v>2.78</v>
      </c>
      <c r="I8">
        <v>-6.11</v>
      </c>
      <c r="J8" t="s">
        <v>44</v>
      </c>
      <c r="K8" t="s">
        <v>23</v>
      </c>
    </row>
    <row r="9" spans="1:11">
      <c r="A9" s="10">
        <v>41330</v>
      </c>
      <c r="B9" s="11" t="s">
        <v>13</v>
      </c>
      <c r="C9" s="12">
        <v>5</v>
      </c>
      <c r="D9" s="12" t="s">
        <v>41</v>
      </c>
      <c r="E9" s="23" t="s">
        <v>26</v>
      </c>
      <c r="F9" s="24">
        <v>535</v>
      </c>
      <c r="H9">
        <v>2.78</v>
      </c>
      <c r="I9">
        <v>-6.11</v>
      </c>
      <c r="J9" t="s">
        <v>44</v>
      </c>
      <c r="K9" t="s">
        <v>23</v>
      </c>
    </row>
    <row r="10" spans="1:11">
      <c r="A10" s="10">
        <v>41330</v>
      </c>
      <c r="B10" s="11" t="s">
        <v>13</v>
      </c>
      <c r="C10" s="12">
        <v>5</v>
      </c>
      <c r="D10" s="12" t="s">
        <v>41</v>
      </c>
      <c r="E10" s="23" t="s">
        <v>30</v>
      </c>
      <c r="F10" s="24">
        <v>540</v>
      </c>
      <c r="H10">
        <v>2.78</v>
      </c>
      <c r="I10">
        <v>-6.11</v>
      </c>
      <c r="J10" t="s">
        <v>44</v>
      </c>
      <c r="K10" t="s">
        <v>45</v>
      </c>
    </row>
    <row r="11" spans="1:11">
      <c r="A11" s="10">
        <v>41330</v>
      </c>
      <c r="B11" s="11" t="s">
        <v>13</v>
      </c>
      <c r="C11" s="12">
        <v>5</v>
      </c>
      <c r="D11" s="12" t="s">
        <v>41</v>
      </c>
      <c r="E11" s="23" t="s">
        <v>19</v>
      </c>
      <c r="F11" s="24">
        <v>544</v>
      </c>
      <c r="G11" s="20">
        <v>1.4</v>
      </c>
      <c r="H11">
        <v>2.78</v>
      </c>
      <c r="I11">
        <v>-6.11</v>
      </c>
      <c r="J11" t="s">
        <v>44</v>
      </c>
    </row>
    <row r="12" spans="1:11">
      <c r="A12" s="10">
        <v>41330</v>
      </c>
      <c r="B12" s="11" t="s">
        <v>13</v>
      </c>
      <c r="C12" s="12">
        <v>5</v>
      </c>
      <c r="D12" s="12" t="s">
        <v>41</v>
      </c>
      <c r="E12" s="23" t="s">
        <v>20</v>
      </c>
      <c r="F12" s="24">
        <v>563</v>
      </c>
      <c r="G12" s="20">
        <v>2</v>
      </c>
      <c r="H12">
        <v>2.78</v>
      </c>
      <c r="I12">
        <v>-6.11</v>
      </c>
      <c r="J12" t="s">
        <v>44</v>
      </c>
    </row>
    <row r="13" spans="1:11">
      <c r="A13" s="10">
        <v>41330</v>
      </c>
      <c r="B13" s="11" t="s">
        <v>13</v>
      </c>
      <c r="C13" s="12">
        <v>5</v>
      </c>
      <c r="D13" s="12" t="s">
        <v>41</v>
      </c>
      <c r="E13" s="25" t="s">
        <v>42</v>
      </c>
      <c r="F13" s="22">
        <v>1462</v>
      </c>
      <c r="G13" s="20">
        <v>2.2999999999999998</v>
      </c>
      <c r="H13">
        <v>2.78</v>
      </c>
      <c r="I13">
        <v>-6.11</v>
      </c>
      <c r="J13" t="s">
        <v>44</v>
      </c>
    </row>
    <row r="14" spans="1:11">
      <c r="A14" s="10">
        <v>41330</v>
      </c>
      <c r="B14" s="11" t="s">
        <v>13</v>
      </c>
      <c r="C14" s="12">
        <v>5</v>
      </c>
      <c r="D14" s="12" t="s">
        <v>41</v>
      </c>
      <c r="E14" s="22" t="s">
        <v>43</v>
      </c>
      <c r="F14" s="22">
        <v>1452</v>
      </c>
      <c r="G14" s="20">
        <v>1.9</v>
      </c>
      <c r="H14">
        <v>2.78</v>
      </c>
      <c r="I14">
        <v>-6.11</v>
      </c>
      <c r="J14" t="s">
        <v>44</v>
      </c>
    </row>
    <row r="15" spans="1:11">
      <c r="A15" s="10">
        <v>41330</v>
      </c>
      <c r="B15" s="11" t="s">
        <v>13</v>
      </c>
      <c r="C15" s="12">
        <v>5</v>
      </c>
      <c r="D15" s="12" t="s">
        <v>41</v>
      </c>
      <c r="E15" s="22" t="s">
        <v>43</v>
      </c>
      <c r="F15" s="22">
        <v>1475</v>
      </c>
      <c r="G15" s="20">
        <v>1.7</v>
      </c>
      <c r="H15">
        <v>2.78</v>
      </c>
      <c r="I15">
        <v>-6.11</v>
      </c>
      <c r="J15" t="s">
        <v>44</v>
      </c>
    </row>
    <row r="17" spans="1:11">
      <c r="F17" t="s">
        <v>46</v>
      </c>
      <c r="G17" s="20">
        <f>AVERAGE(G3:G15)</f>
        <v>1.9999999999999998</v>
      </c>
    </row>
    <row r="18" spans="1:11">
      <c r="F18" t="s">
        <v>47</v>
      </c>
      <c r="G18" s="28">
        <f>STDEV(G3:G15)</f>
        <v>0.32071349029491059</v>
      </c>
    </row>
    <row r="21" spans="1:11">
      <c r="A21" s="10">
        <v>41344</v>
      </c>
      <c r="B21" s="11" t="s">
        <v>13</v>
      </c>
      <c r="C21" s="12">
        <v>5</v>
      </c>
      <c r="D21" s="12" t="s">
        <v>41</v>
      </c>
      <c r="E21" s="23" t="s">
        <v>15</v>
      </c>
      <c r="F21" s="24">
        <v>528</v>
      </c>
      <c r="G21" s="20">
        <v>2.2999999999999998</v>
      </c>
      <c r="H21">
        <v>5</v>
      </c>
      <c r="I21">
        <v>0</v>
      </c>
      <c r="J21" t="s">
        <v>78</v>
      </c>
    </row>
    <row r="22" spans="1:11">
      <c r="A22" s="10">
        <v>41344</v>
      </c>
      <c r="B22" s="11" t="s">
        <v>13</v>
      </c>
      <c r="C22" s="12">
        <v>5</v>
      </c>
      <c r="D22" s="12" t="s">
        <v>41</v>
      </c>
      <c r="E22" s="23" t="s">
        <v>15</v>
      </c>
      <c r="F22" s="24">
        <v>529</v>
      </c>
      <c r="G22" s="20">
        <v>2</v>
      </c>
      <c r="H22">
        <v>5</v>
      </c>
      <c r="I22">
        <v>0</v>
      </c>
      <c r="J22" t="s">
        <v>78</v>
      </c>
    </row>
    <row r="23" spans="1:11">
      <c r="A23" s="10">
        <v>41344</v>
      </c>
      <c r="B23" s="11" t="s">
        <v>13</v>
      </c>
      <c r="C23" s="12">
        <v>5</v>
      </c>
      <c r="D23" s="12" t="s">
        <v>41</v>
      </c>
      <c r="E23" s="23" t="s">
        <v>16</v>
      </c>
      <c r="F23" s="24">
        <v>553</v>
      </c>
      <c r="G23" s="20">
        <v>2.4</v>
      </c>
      <c r="H23">
        <v>5</v>
      </c>
      <c r="I23">
        <v>0</v>
      </c>
      <c r="J23" t="s">
        <v>78</v>
      </c>
    </row>
    <row r="24" spans="1:11">
      <c r="A24" s="10">
        <v>41344</v>
      </c>
      <c r="B24" s="11" t="s">
        <v>13</v>
      </c>
      <c r="C24" s="12">
        <v>5</v>
      </c>
      <c r="D24" s="12" t="s">
        <v>41</v>
      </c>
      <c r="E24" s="23" t="s">
        <v>16</v>
      </c>
      <c r="F24" s="24">
        <v>555</v>
      </c>
      <c r="G24" s="20">
        <v>2.6</v>
      </c>
      <c r="H24">
        <v>5</v>
      </c>
      <c r="I24">
        <v>0</v>
      </c>
      <c r="J24" t="s">
        <v>78</v>
      </c>
    </row>
    <row r="25" spans="1:11">
      <c r="A25" s="10">
        <v>41344</v>
      </c>
      <c r="B25" s="11" t="s">
        <v>13</v>
      </c>
      <c r="C25" s="12">
        <v>5</v>
      </c>
      <c r="D25" s="12" t="s">
        <v>41</v>
      </c>
      <c r="E25" s="23" t="s">
        <v>17</v>
      </c>
      <c r="F25" s="24">
        <v>557</v>
      </c>
      <c r="G25" s="20">
        <v>2</v>
      </c>
      <c r="H25">
        <v>5</v>
      </c>
      <c r="I25">
        <v>0</v>
      </c>
      <c r="J25" t="s">
        <v>78</v>
      </c>
      <c r="K25" t="s">
        <v>79</v>
      </c>
    </row>
    <row r="26" spans="1:11">
      <c r="A26" s="10">
        <v>41344</v>
      </c>
      <c r="B26" s="11" t="s">
        <v>13</v>
      </c>
      <c r="C26" s="12">
        <v>5</v>
      </c>
      <c r="D26" s="12" t="s">
        <v>41</v>
      </c>
      <c r="E26" s="23" t="s">
        <v>26</v>
      </c>
      <c r="F26" s="24">
        <v>533</v>
      </c>
      <c r="G26" s="20">
        <v>0.9</v>
      </c>
      <c r="H26">
        <v>5</v>
      </c>
      <c r="I26">
        <v>0</v>
      </c>
      <c r="J26" t="s">
        <v>78</v>
      </c>
      <c r="K26" t="s">
        <v>80</v>
      </c>
    </row>
    <row r="27" spans="1:11">
      <c r="A27" s="10">
        <v>41344</v>
      </c>
      <c r="B27" s="11" t="s">
        <v>13</v>
      </c>
      <c r="C27" s="12">
        <v>5</v>
      </c>
      <c r="D27" s="12" t="s">
        <v>41</v>
      </c>
      <c r="E27" s="23" t="s">
        <v>26</v>
      </c>
      <c r="F27" s="24">
        <v>535</v>
      </c>
      <c r="G27" s="20">
        <v>1.6</v>
      </c>
      <c r="H27">
        <v>5</v>
      </c>
      <c r="I27">
        <v>0</v>
      </c>
      <c r="J27" t="s">
        <v>78</v>
      </c>
    </row>
    <row r="28" spans="1:11">
      <c r="A28" s="10">
        <v>41344</v>
      </c>
      <c r="B28" s="11" t="s">
        <v>13</v>
      </c>
      <c r="C28" s="12">
        <v>5</v>
      </c>
      <c r="D28" s="12" t="s">
        <v>41</v>
      </c>
      <c r="E28" s="23" t="s">
        <v>30</v>
      </c>
      <c r="F28" s="24">
        <v>540</v>
      </c>
      <c r="G28" s="20" t="s">
        <v>52</v>
      </c>
      <c r="H28">
        <v>5</v>
      </c>
      <c r="I28">
        <v>0</v>
      </c>
      <c r="J28" t="s">
        <v>78</v>
      </c>
      <c r="K28" t="s">
        <v>77</v>
      </c>
    </row>
    <row r="29" spans="1:11">
      <c r="A29" s="10">
        <v>41344</v>
      </c>
      <c r="B29" s="11" t="s">
        <v>13</v>
      </c>
      <c r="C29" s="12">
        <v>5</v>
      </c>
      <c r="D29" s="12" t="s">
        <v>41</v>
      </c>
      <c r="E29" s="23" t="s">
        <v>19</v>
      </c>
      <c r="F29" s="24">
        <v>544</v>
      </c>
      <c r="G29" s="20" t="s">
        <v>52</v>
      </c>
      <c r="H29">
        <v>5</v>
      </c>
      <c r="I29">
        <v>0</v>
      </c>
      <c r="J29" t="s">
        <v>78</v>
      </c>
      <c r="K29" t="s">
        <v>77</v>
      </c>
    </row>
    <row r="30" spans="1:11">
      <c r="A30" s="10">
        <v>41344</v>
      </c>
      <c r="B30" s="11" t="s">
        <v>13</v>
      </c>
      <c r="C30" s="12">
        <v>5</v>
      </c>
      <c r="D30" s="12" t="s">
        <v>41</v>
      </c>
      <c r="E30" s="23" t="s">
        <v>20</v>
      </c>
      <c r="F30" s="24">
        <v>563</v>
      </c>
      <c r="G30" s="20" t="s">
        <v>52</v>
      </c>
      <c r="H30">
        <v>5</v>
      </c>
      <c r="I30">
        <v>0</v>
      </c>
      <c r="J30" t="s">
        <v>78</v>
      </c>
      <c r="K30" t="s">
        <v>67</v>
      </c>
    </row>
    <row r="31" spans="1:11">
      <c r="A31" s="10">
        <v>41344</v>
      </c>
      <c r="B31" s="11" t="s">
        <v>13</v>
      </c>
      <c r="C31" s="12">
        <v>5</v>
      </c>
      <c r="D31" s="12" t="s">
        <v>41</v>
      </c>
      <c r="E31" s="25" t="s">
        <v>42</v>
      </c>
      <c r="F31" s="22">
        <v>1462</v>
      </c>
      <c r="G31" s="20">
        <v>2.1</v>
      </c>
      <c r="H31">
        <v>5</v>
      </c>
      <c r="I31">
        <v>0</v>
      </c>
      <c r="J31" t="s">
        <v>78</v>
      </c>
    </row>
    <row r="32" spans="1:11">
      <c r="A32" s="10">
        <v>41344</v>
      </c>
      <c r="B32" s="11" t="s">
        <v>13</v>
      </c>
      <c r="C32" s="12">
        <v>5</v>
      </c>
      <c r="D32" s="12" t="s">
        <v>41</v>
      </c>
      <c r="E32" s="22" t="s">
        <v>43</v>
      </c>
      <c r="F32" s="22">
        <v>1452</v>
      </c>
      <c r="G32" s="20">
        <v>2.4</v>
      </c>
      <c r="H32">
        <v>5</v>
      </c>
      <c r="I32">
        <v>0</v>
      </c>
      <c r="J32" t="s">
        <v>78</v>
      </c>
    </row>
    <row r="33" spans="1:11">
      <c r="A33" s="10">
        <v>41344</v>
      </c>
      <c r="B33" s="11" t="s">
        <v>13</v>
      </c>
      <c r="C33" s="12">
        <v>5</v>
      </c>
      <c r="D33" s="12" t="s">
        <v>41</v>
      </c>
      <c r="E33" s="22" t="s">
        <v>43</v>
      </c>
      <c r="F33" s="22">
        <v>1475</v>
      </c>
      <c r="G33" s="20">
        <v>2</v>
      </c>
      <c r="H33">
        <v>5</v>
      </c>
      <c r="I33">
        <v>0</v>
      </c>
      <c r="J33" t="s">
        <v>78</v>
      </c>
    </row>
    <row r="35" spans="1:11">
      <c r="F35" t="s">
        <v>46</v>
      </c>
      <c r="G35" s="20">
        <f>AVERAGE(G21:G33)</f>
        <v>2.0299999999999998</v>
      </c>
    </row>
    <row r="36" spans="1:11">
      <c r="F36" t="s">
        <v>51</v>
      </c>
      <c r="G36" s="20">
        <f>STDEV(G21:G33)</f>
        <v>0.48773854562551261</v>
      </c>
    </row>
    <row r="40" spans="1:11">
      <c r="A40" s="10">
        <v>41357</v>
      </c>
      <c r="B40" s="11" t="s">
        <v>13</v>
      </c>
      <c r="C40" s="12">
        <v>5</v>
      </c>
      <c r="D40" s="12" t="s">
        <v>41</v>
      </c>
      <c r="E40" s="23" t="s">
        <v>15</v>
      </c>
      <c r="F40" s="24">
        <v>528</v>
      </c>
      <c r="G40" s="20">
        <v>2.1</v>
      </c>
      <c r="H40">
        <v>5</v>
      </c>
      <c r="I40">
        <v>-5</v>
      </c>
      <c r="J40" t="s">
        <v>114</v>
      </c>
    </row>
    <row r="41" spans="1:11">
      <c r="A41" s="10">
        <v>41357</v>
      </c>
      <c r="B41" s="11" t="s">
        <v>13</v>
      </c>
      <c r="C41" s="12">
        <v>5</v>
      </c>
      <c r="D41" s="12" t="s">
        <v>41</v>
      </c>
      <c r="E41" s="23" t="s">
        <v>15</v>
      </c>
      <c r="F41" s="24">
        <v>529</v>
      </c>
      <c r="G41" s="20">
        <v>2.1</v>
      </c>
      <c r="H41">
        <v>5</v>
      </c>
      <c r="I41">
        <v>-5</v>
      </c>
      <c r="J41" t="s">
        <v>114</v>
      </c>
    </row>
    <row r="42" spans="1:11">
      <c r="A42" s="10">
        <v>41357</v>
      </c>
      <c r="B42" s="11" t="s">
        <v>13</v>
      </c>
      <c r="C42" s="12">
        <v>5</v>
      </c>
      <c r="D42" s="12" t="s">
        <v>41</v>
      </c>
      <c r="E42" s="23" t="s">
        <v>16</v>
      </c>
      <c r="F42" s="24">
        <v>553</v>
      </c>
      <c r="G42" s="20">
        <v>2.2999999999999998</v>
      </c>
      <c r="H42">
        <v>5</v>
      </c>
      <c r="I42">
        <v>-5</v>
      </c>
      <c r="J42" t="s">
        <v>114</v>
      </c>
    </row>
    <row r="43" spans="1:11">
      <c r="A43" s="10">
        <v>41357</v>
      </c>
      <c r="B43" s="11" t="s">
        <v>13</v>
      </c>
      <c r="C43" s="12">
        <v>5</v>
      </c>
      <c r="D43" s="12" t="s">
        <v>41</v>
      </c>
      <c r="E43" s="23" t="s">
        <v>16</v>
      </c>
      <c r="F43" s="24">
        <v>555</v>
      </c>
      <c r="G43" s="20">
        <v>2.8</v>
      </c>
      <c r="H43">
        <v>5</v>
      </c>
      <c r="I43">
        <v>-5</v>
      </c>
      <c r="J43" t="s">
        <v>114</v>
      </c>
    </row>
    <row r="44" spans="1:11">
      <c r="A44" s="10">
        <v>41357</v>
      </c>
      <c r="B44" s="11" t="s">
        <v>13</v>
      </c>
      <c r="C44" s="12">
        <v>5</v>
      </c>
      <c r="D44" s="12" t="s">
        <v>41</v>
      </c>
      <c r="E44" s="23" t="s">
        <v>17</v>
      </c>
      <c r="F44" s="24">
        <v>557</v>
      </c>
      <c r="G44" s="20">
        <v>2.4</v>
      </c>
      <c r="H44">
        <v>5</v>
      </c>
      <c r="I44">
        <v>-5</v>
      </c>
      <c r="J44" t="s">
        <v>114</v>
      </c>
    </row>
    <row r="45" spans="1:11">
      <c r="A45" s="10">
        <v>41357</v>
      </c>
      <c r="B45" s="11" t="s">
        <v>13</v>
      </c>
      <c r="C45" s="12">
        <v>5</v>
      </c>
      <c r="D45" s="12" t="s">
        <v>41</v>
      </c>
      <c r="E45" s="23" t="s">
        <v>26</v>
      </c>
      <c r="F45" s="24">
        <v>533</v>
      </c>
      <c r="G45" s="20" t="s">
        <v>52</v>
      </c>
      <c r="H45">
        <v>5</v>
      </c>
      <c r="I45">
        <v>-5</v>
      </c>
      <c r="J45" t="s">
        <v>114</v>
      </c>
      <c r="K45" t="s">
        <v>115</v>
      </c>
    </row>
    <row r="46" spans="1:11">
      <c r="A46" s="10">
        <v>41357</v>
      </c>
      <c r="B46" s="11" t="s">
        <v>13</v>
      </c>
      <c r="C46" s="12">
        <v>5</v>
      </c>
      <c r="D46" s="12" t="s">
        <v>41</v>
      </c>
      <c r="E46" s="23" t="s">
        <v>26</v>
      </c>
      <c r="F46" s="24">
        <v>535</v>
      </c>
      <c r="G46" s="20">
        <v>1.7</v>
      </c>
      <c r="H46">
        <v>5</v>
      </c>
      <c r="I46">
        <v>-5</v>
      </c>
      <c r="J46" t="s">
        <v>114</v>
      </c>
    </row>
    <row r="47" spans="1:11">
      <c r="A47" s="10">
        <v>41357</v>
      </c>
      <c r="B47" s="11" t="s">
        <v>13</v>
      </c>
      <c r="C47" s="12">
        <v>5</v>
      </c>
      <c r="D47" s="12" t="s">
        <v>41</v>
      </c>
      <c r="E47" s="23" t="s">
        <v>30</v>
      </c>
      <c r="F47" s="24">
        <v>540</v>
      </c>
      <c r="G47" s="20">
        <v>1.3</v>
      </c>
      <c r="H47">
        <v>5</v>
      </c>
      <c r="I47">
        <v>-5</v>
      </c>
      <c r="J47" t="s">
        <v>114</v>
      </c>
      <c r="K47" t="s">
        <v>116</v>
      </c>
    </row>
    <row r="48" spans="1:11">
      <c r="A48" s="10">
        <v>41357</v>
      </c>
      <c r="B48" s="11" t="s">
        <v>13</v>
      </c>
      <c r="C48" s="12">
        <v>5</v>
      </c>
      <c r="D48" s="12" t="s">
        <v>41</v>
      </c>
      <c r="E48" s="23" t="s">
        <v>19</v>
      </c>
      <c r="F48" s="24">
        <v>544</v>
      </c>
      <c r="G48" s="20">
        <v>1.9</v>
      </c>
      <c r="H48">
        <v>5</v>
      </c>
      <c r="I48">
        <v>-5</v>
      </c>
      <c r="J48" t="s">
        <v>114</v>
      </c>
    </row>
    <row r="49" spans="1:11">
      <c r="A49" s="10">
        <v>41357</v>
      </c>
      <c r="B49" s="11" t="s">
        <v>13</v>
      </c>
      <c r="C49" s="12">
        <v>5</v>
      </c>
      <c r="D49" s="12" t="s">
        <v>41</v>
      </c>
      <c r="E49" s="23" t="s">
        <v>20</v>
      </c>
      <c r="F49" s="24">
        <v>563</v>
      </c>
      <c r="G49" s="20">
        <v>2.4</v>
      </c>
      <c r="H49">
        <v>5</v>
      </c>
      <c r="I49">
        <v>-5</v>
      </c>
      <c r="J49" t="s">
        <v>114</v>
      </c>
    </row>
    <row r="50" spans="1:11">
      <c r="A50" s="10">
        <v>41357</v>
      </c>
      <c r="B50" s="11" t="s">
        <v>13</v>
      </c>
      <c r="C50" s="12">
        <v>5</v>
      </c>
      <c r="D50" s="12" t="s">
        <v>41</v>
      </c>
      <c r="E50" s="25" t="s">
        <v>42</v>
      </c>
      <c r="F50" s="22">
        <v>1462</v>
      </c>
      <c r="G50" s="20">
        <v>2.2000000000000002</v>
      </c>
      <c r="H50">
        <v>5</v>
      </c>
      <c r="I50">
        <v>-5</v>
      </c>
      <c r="J50" t="s">
        <v>114</v>
      </c>
    </row>
    <row r="51" spans="1:11">
      <c r="A51" s="10">
        <v>41357</v>
      </c>
      <c r="B51" s="11" t="s">
        <v>13</v>
      </c>
      <c r="C51" s="12">
        <v>5</v>
      </c>
      <c r="D51" s="12" t="s">
        <v>41</v>
      </c>
      <c r="E51" s="22" t="s">
        <v>43</v>
      </c>
      <c r="F51" s="22">
        <v>1452</v>
      </c>
      <c r="G51" s="20">
        <v>2.2000000000000002</v>
      </c>
      <c r="H51">
        <v>5</v>
      </c>
      <c r="I51">
        <v>-5</v>
      </c>
      <c r="J51" t="s">
        <v>114</v>
      </c>
    </row>
    <row r="52" spans="1:11">
      <c r="A52" s="10">
        <v>41357</v>
      </c>
      <c r="B52" s="11" t="s">
        <v>13</v>
      </c>
      <c r="C52" s="12">
        <v>5</v>
      </c>
      <c r="D52" s="12" t="s">
        <v>41</v>
      </c>
      <c r="E52" s="22" t="s">
        <v>43</v>
      </c>
      <c r="F52" s="22">
        <v>1475</v>
      </c>
      <c r="G52" s="20">
        <v>2</v>
      </c>
      <c r="H52">
        <v>5</v>
      </c>
      <c r="I52">
        <v>-5</v>
      </c>
      <c r="J52" t="s">
        <v>114</v>
      </c>
    </row>
    <row r="54" spans="1:11">
      <c r="F54" t="s">
        <v>46</v>
      </c>
      <c r="G54" s="20">
        <f>AVERAGE(G40:G52)</f>
        <v>2.1166666666666667</v>
      </c>
    </row>
    <row r="55" spans="1:11">
      <c r="F55" t="s">
        <v>51</v>
      </c>
      <c r="G55" s="20">
        <f>STDEV(G40:G52)</f>
        <v>0.37859388972001923</v>
      </c>
    </row>
    <row r="58" spans="1:11">
      <c r="A58" s="10">
        <v>41364</v>
      </c>
      <c r="B58" s="11" t="s">
        <v>13</v>
      </c>
      <c r="C58" s="12">
        <v>5</v>
      </c>
      <c r="D58" s="12" t="s">
        <v>41</v>
      </c>
      <c r="E58" s="23" t="s">
        <v>15</v>
      </c>
      <c r="F58" s="24">
        <v>528</v>
      </c>
      <c r="G58" s="20">
        <v>2.2999999999999998</v>
      </c>
      <c r="H58">
        <v>12.8</v>
      </c>
      <c r="I58">
        <v>-7.8</v>
      </c>
      <c r="J58" t="s">
        <v>148</v>
      </c>
    </row>
    <row r="59" spans="1:11">
      <c r="A59" s="10">
        <v>41364</v>
      </c>
      <c r="B59" s="11" t="s">
        <v>13</v>
      </c>
      <c r="C59" s="12">
        <v>5</v>
      </c>
      <c r="D59" s="12" t="s">
        <v>41</v>
      </c>
      <c r="E59" s="23" t="s">
        <v>15</v>
      </c>
      <c r="F59" s="24">
        <v>529</v>
      </c>
      <c r="G59" s="20" t="s">
        <v>52</v>
      </c>
      <c r="H59">
        <v>12.8</v>
      </c>
      <c r="I59">
        <v>-7.8</v>
      </c>
      <c r="J59" t="s">
        <v>148</v>
      </c>
      <c r="K59" t="s">
        <v>126</v>
      </c>
    </row>
    <row r="60" spans="1:11">
      <c r="A60" s="10">
        <v>41364</v>
      </c>
      <c r="B60" s="11" t="s">
        <v>13</v>
      </c>
      <c r="C60" s="12">
        <v>5</v>
      </c>
      <c r="D60" s="12" t="s">
        <v>41</v>
      </c>
      <c r="E60" s="23" t="s">
        <v>16</v>
      </c>
      <c r="F60" s="24">
        <v>553</v>
      </c>
      <c r="G60" s="20">
        <v>2</v>
      </c>
      <c r="H60">
        <v>12.8</v>
      </c>
      <c r="I60">
        <v>-7.8</v>
      </c>
      <c r="J60" t="s">
        <v>148</v>
      </c>
    </row>
    <row r="61" spans="1:11">
      <c r="A61" s="10">
        <v>41364</v>
      </c>
      <c r="B61" s="11" t="s">
        <v>13</v>
      </c>
      <c r="C61" s="12">
        <v>5</v>
      </c>
      <c r="D61" s="12" t="s">
        <v>41</v>
      </c>
      <c r="E61" s="23" t="s">
        <v>16</v>
      </c>
      <c r="F61" s="24">
        <v>555</v>
      </c>
      <c r="G61" s="20">
        <v>2.2000000000000002</v>
      </c>
      <c r="H61">
        <v>12.8</v>
      </c>
      <c r="I61">
        <v>-7.8</v>
      </c>
      <c r="J61" t="s">
        <v>148</v>
      </c>
    </row>
    <row r="62" spans="1:11">
      <c r="A62" s="10">
        <v>41364</v>
      </c>
      <c r="B62" s="11" t="s">
        <v>13</v>
      </c>
      <c r="C62" s="12">
        <v>5</v>
      </c>
      <c r="D62" s="12" t="s">
        <v>41</v>
      </c>
      <c r="E62" s="23" t="s">
        <v>17</v>
      </c>
      <c r="F62" s="24">
        <v>557</v>
      </c>
      <c r="G62" s="20">
        <v>2.2000000000000002</v>
      </c>
      <c r="H62">
        <v>12.8</v>
      </c>
      <c r="I62">
        <v>-7.8</v>
      </c>
      <c r="J62" t="s">
        <v>148</v>
      </c>
    </row>
    <row r="63" spans="1:11">
      <c r="A63" s="10">
        <v>41364</v>
      </c>
      <c r="B63" s="11" t="s">
        <v>13</v>
      </c>
      <c r="C63" s="12">
        <v>5</v>
      </c>
      <c r="D63" s="12" t="s">
        <v>41</v>
      </c>
      <c r="E63" s="23" t="s">
        <v>26</v>
      </c>
      <c r="F63" s="24">
        <v>533</v>
      </c>
      <c r="G63" s="20">
        <v>1.8</v>
      </c>
      <c r="H63">
        <v>12.8</v>
      </c>
      <c r="I63">
        <v>-7.8</v>
      </c>
      <c r="J63" t="s">
        <v>148</v>
      </c>
    </row>
    <row r="64" spans="1:11">
      <c r="A64" s="10">
        <v>41364</v>
      </c>
      <c r="B64" s="11" t="s">
        <v>13</v>
      </c>
      <c r="C64" s="12">
        <v>5</v>
      </c>
      <c r="D64" s="12" t="s">
        <v>41</v>
      </c>
      <c r="E64" s="23" t="s">
        <v>26</v>
      </c>
      <c r="F64" s="24">
        <v>535</v>
      </c>
      <c r="G64" s="20">
        <v>2</v>
      </c>
      <c r="H64">
        <v>12.8</v>
      </c>
      <c r="I64">
        <v>-7.8</v>
      </c>
      <c r="J64" t="s">
        <v>148</v>
      </c>
    </row>
    <row r="65" spans="1:14">
      <c r="A65" s="10">
        <v>41364</v>
      </c>
      <c r="B65" s="11" t="s">
        <v>13</v>
      </c>
      <c r="C65" s="12">
        <v>5</v>
      </c>
      <c r="D65" s="12" t="s">
        <v>41</v>
      </c>
      <c r="E65" s="23" t="s">
        <v>30</v>
      </c>
      <c r="F65" s="24">
        <v>540</v>
      </c>
      <c r="G65" s="20">
        <v>1.9</v>
      </c>
      <c r="H65">
        <v>12.8</v>
      </c>
      <c r="I65">
        <v>-7.8</v>
      </c>
      <c r="J65" t="s">
        <v>148</v>
      </c>
    </row>
    <row r="66" spans="1:14">
      <c r="A66" s="10">
        <v>41364</v>
      </c>
      <c r="B66" s="11" t="s">
        <v>13</v>
      </c>
      <c r="C66" s="12">
        <v>5</v>
      </c>
      <c r="D66" s="12" t="s">
        <v>41</v>
      </c>
      <c r="E66" s="23" t="s">
        <v>19</v>
      </c>
      <c r="F66" s="24">
        <v>544</v>
      </c>
      <c r="G66" s="20" t="s">
        <v>52</v>
      </c>
      <c r="H66">
        <v>12.8</v>
      </c>
      <c r="I66">
        <v>-7.8</v>
      </c>
      <c r="J66" t="s">
        <v>148</v>
      </c>
      <c r="K66" t="s">
        <v>126</v>
      </c>
    </row>
    <row r="67" spans="1:14">
      <c r="A67" s="10">
        <v>41364</v>
      </c>
      <c r="B67" s="11" t="s">
        <v>13</v>
      </c>
      <c r="C67" s="12">
        <v>5</v>
      </c>
      <c r="D67" s="12" t="s">
        <v>41</v>
      </c>
      <c r="E67" s="23" t="s">
        <v>20</v>
      </c>
      <c r="F67" s="24">
        <v>563</v>
      </c>
      <c r="G67" s="20">
        <v>2.6</v>
      </c>
      <c r="H67">
        <v>12.8</v>
      </c>
      <c r="I67">
        <v>-7.8</v>
      </c>
      <c r="J67" t="s">
        <v>148</v>
      </c>
    </row>
    <row r="68" spans="1:14">
      <c r="A68" s="10">
        <v>41364</v>
      </c>
      <c r="B68" s="11" t="s">
        <v>13</v>
      </c>
      <c r="C68" s="12">
        <v>5</v>
      </c>
      <c r="D68" s="12" t="s">
        <v>41</v>
      </c>
      <c r="E68" s="25" t="s">
        <v>42</v>
      </c>
      <c r="F68" s="22">
        <v>1462</v>
      </c>
      <c r="G68" s="20">
        <v>2.6</v>
      </c>
      <c r="H68">
        <v>12.8</v>
      </c>
      <c r="I68">
        <v>-7.8</v>
      </c>
      <c r="J68" t="s">
        <v>148</v>
      </c>
    </row>
    <row r="69" spans="1:14">
      <c r="A69" s="10">
        <v>41364</v>
      </c>
      <c r="B69" s="11" t="s">
        <v>13</v>
      </c>
      <c r="C69" s="12">
        <v>5</v>
      </c>
      <c r="D69" s="12" t="s">
        <v>41</v>
      </c>
      <c r="E69" s="22" t="s">
        <v>43</v>
      </c>
      <c r="F69" s="22">
        <v>1452</v>
      </c>
      <c r="G69" s="20">
        <v>2.1</v>
      </c>
      <c r="H69">
        <v>12.8</v>
      </c>
      <c r="I69">
        <v>-7.8</v>
      </c>
      <c r="J69" t="s">
        <v>148</v>
      </c>
    </row>
    <row r="70" spans="1:14">
      <c r="A70" s="10">
        <v>41364</v>
      </c>
      <c r="B70" s="11" t="s">
        <v>13</v>
      </c>
      <c r="C70" s="12">
        <v>5</v>
      </c>
      <c r="D70" s="12" t="s">
        <v>41</v>
      </c>
      <c r="E70" s="22" t="s">
        <v>43</v>
      </c>
      <c r="F70" s="22">
        <v>1475</v>
      </c>
      <c r="G70" s="20" t="s">
        <v>52</v>
      </c>
      <c r="H70">
        <v>12.8</v>
      </c>
      <c r="I70">
        <v>-7.8</v>
      </c>
      <c r="J70" t="s">
        <v>148</v>
      </c>
      <c r="K70" t="s">
        <v>140</v>
      </c>
    </row>
    <row r="72" spans="1:14">
      <c r="F72" t="s">
        <v>46</v>
      </c>
      <c r="G72" s="20">
        <f>AVERAGE(G58:G70)</f>
        <v>2.1700000000000004</v>
      </c>
    </row>
    <row r="73" spans="1:14">
      <c r="F73" t="s">
        <v>51</v>
      </c>
      <c r="G73" s="20">
        <f>STDEV(G58:G70)</f>
        <v>0.2710063549890353</v>
      </c>
    </row>
    <row r="76" spans="1:14">
      <c r="B76" s="1"/>
      <c r="C76" s="89" t="s">
        <v>0</v>
      </c>
      <c r="D76" s="90"/>
      <c r="E76" s="2" t="s">
        <v>1</v>
      </c>
      <c r="G76" s="44"/>
      <c r="H76" s="91" t="s">
        <v>6</v>
      </c>
      <c r="I76" s="92"/>
      <c r="J76" s="45"/>
      <c r="K76" s="1"/>
    </row>
    <row r="77" spans="1:14" ht="30">
      <c r="A77" s="7" t="s">
        <v>8</v>
      </c>
      <c r="B77" s="3" t="s">
        <v>2</v>
      </c>
      <c r="C77" s="4" t="s">
        <v>3</v>
      </c>
      <c r="D77" s="5" t="s">
        <v>4</v>
      </c>
      <c r="E77" s="6" t="s">
        <v>0</v>
      </c>
      <c r="F77" s="3" t="s">
        <v>5</v>
      </c>
      <c r="G77" s="46">
        <v>41320</v>
      </c>
      <c r="H77" s="47">
        <v>41344</v>
      </c>
      <c r="I77" s="48">
        <v>41357</v>
      </c>
      <c r="J77" s="48">
        <v>41364</v>
      </c>
      <c r="K77" t="s">
        <v>167</v>
      </c>
      <c r="L77" s="6" t="s">
        <v>183</v>
      </c>
    </row>
    <row r="78" spans="1:14">
      <c r="A78" s="10">
        <v>41330</v>
      </c>
      <c r="B78" s="11" t="s">
        <v>13</v>
      </c>
      <c r="C78" s="12">
        <v>5</v>
      </c>
      <c r="D78" s="12" t="s">
        <v>41</v>
      </c>
      <c r="E78" s="23" t="s">
        <v>15</v>
      </c>
      <c r="F78" s="24">
        <v>528</v>
      </c>
      <c r="G78" s="20" t="s">
        <v>52</v>
      </c>
      <c r="H78" s="20">
        <v>2.2999999999999998</v>
      </c>
      <c r="I78" s="20">
        <v>2.1</v>
      </c>
      <c r="J78" s="20">
        <v>2.2999999999999998</v>
      </c>
      <c r="K78" s="49">
        <f>AVERAGE(G78:J78)</f>
        <v>2.2333333333333334</v>
      </c>
      <c r="L78" s="54">
        <v>13.2</v>
      </c>
      <c r="M78" s="57"/>
      <c r="N78" s="56"/>
    </row>
    <row r="79" spans="1:14">
      <c r="A79" s="10">
        <v>41330</v>
      </c>
      <c r="B79" s="11" t="s">
        <v>13</v>
      </c>
      <c r="C79" s="12">
        <v>5</v>
      </c>
      <c r="D79" s="12" t="s">
        <v>41</v>
      </c>
      <c r="E79" s="23" t="s">
        <v>15</v>
      </c>
      <c r="F79" s="24">
        <v>529</v>
      </c>
      <c r="G79" s="20">
        <v>2.2999999999999998</v>
      </c>
      <c r="H79" s="20">
        <v>2</v>
      </c>
      <c r="I79" s="20">
        <v>2.1</v>
      </c>
      <c r="J79" s="20" t="s">
        <v>52</v>
      </c>
      <c r="K79" s="49">
        <f t="shared" ref="K79:K90" si="0">AVERAGE(G79:J79)</f>
        <v>2.1333333333333333</v>
      </c>
      <c r="L79" s="54">
        <v>17.8</v>
      </c>
      <c r="M79" s="57"/>
      <c r="N79" s="56"/>
    </row>
    <row r="80" spans="1:14">
      <c r="A80" s="10">
        <v>41330</v>
      </c>
      <c r="B80" s="11" t="s">
        <v>13</v>
      </c>
      <c r="C80" s="12">
        <v>5</v>
      </c>
      <c r="D80" s="12" t="s">
        <v>41</v>
      </c>
      <c r="E80" s="23" t="s">
        <v>16</v>
      </c>
      <c r="F80" s="24">
        <v>553</v>
      </c>
      <c r="G80" s="20" t="s">
        <v>52</v>
      </c>
      <c r="H80" s="20">
        <v>2.4</v>
      </c>
      <c r="I80" s="20">
        <v>2.2999999999999998</v>
      </c>
      <c r="J80" s="20">
        <v>2</v>
      </c>
      <c r="K80" s="49">
        <f t="shared" si="0"/>
        <v>2.2333333333333329</v>
      </c>
      <c r="L80" s="54">
        <v>55.4</v>
      </c>
      <c r="M80" s="57"/>
      <c r="N80" s="56"/>
    </row>
    <row r="81" spans="1:14">
      <c r="A81" s="10">
        <v>41330</v>
      </c>
      <c r="B81" s="11" t="s">
        <v>13</v>
      </c>
      <c r="C81" s="12">
        <v>5</v>
      </c>
      <c r="D81" s="12" t="s">
        <v>41</v>
      </c>
      <c r="E81" s="23" t="s">
        <v>16</v>
      </c>
      <c r="F81" s="24">
        <v>555</v>
      </c>
      <c r="G81" s="20">
        <v>2.2000000000000002</v>
      </c>
      <c r="H81" s="20">
        <v>2.6</v>
      </c>
      <c r="I81" s="20">
        <v>2.8</v>
      </c>
      <c r="J81" s="20">
        <v>2.2000000000000002</v>
      </c>
      <c r="K81" s="49">
        <f t="shared" si="0"/>
        <v>2.4500000000000002</v>
      </c>
      <c r="L81" s="54">
        <v>43.3</v>
      </c>
      <c r="M81" s="57"/>
      <c r="N81" s="56"/>
    </row>
    <row r="82" spans="1:14">
      <c r="A82" s="10">
        <v>41330</v>
      </c>
      <c r="B82" s="11" t="s">
        <v>13</v>
      </c>
      <c r="C82" s="12">
        <v>5</v>
      </c>
      <c r="D82" s="12" t="s">
        <v>41</v>
      </c>
      <c r="E82" s="23" t="s">
        <v>17</v>
      </c>
      <c r="F82" s="24">
        <v>557</v>
      </c>
      <c r="G82" s="20">
        <v>2.2000000000000002</v>
      </c>
      <c r="H82" s="20">
        <v>2</v>
      </c>
      <c r="I82" s="20">
        <v>2.4</v>
      </c>
      <c r="J82" s="20">
        <v>2.2000000000000002</v>
      </c>
      <c r="K82" s="49">
        <f t="shared" si="0"/>
        <v>2.2000000000000002</v>
      </c>
      <c r="L82" s="54">
        <v>43.8</v>
      </c>
      <c r="M82" s="57"/>
      <c r="N82" s="56"/>
    </row>
    <row r="83" spans="1:14">
      <c r="A83" s="10">
        <v>41330</v>
      </c>
      <c r="B83" s="11" t="s">
        <v>13</v>
      </c>
      <c r="C83" s="12">
        <v>5</v>
      </c>
      <c r="D83" s="12" t="s">
        <v>41</v>
      </c>
      <c r="E83" s="23" t="s">
        <v>26</v>
      </c>
      <c r="F83" s="24">
        <v>533</v>
      </c>
      <c r="G83" s="20" t="s">
        <v>52</v>
      </c>
      <c r="H83" s="20">
        <v>0.9</v>
      </c>
      <c r="I83" s="20" t="s">
        <v>52</v>
      </c>
      <c r="J83" s="20">
        <v>1.8</v>
      </c>
      <c r="K83" s="49">
        <f t="shared" si="0"/>
        <v>1.35</v>
      </c>
      <c r="L83" s="54">
        <v>13</v>
      </c>
      <c r="M83" s="57"/>
      <c r="N83" s="56"/>
    </row>
    <row r="84" spans="1:14">
      <c r="A84" s="10">
        <v>41330</v>
      </c>
      <c r="B84" s="11" t="s">
        <v>13</v>
      </c>
      <c r="C84" s="12">
        <v>5</v>
      </c>
      <c r="D84" s="12" t="s">
        <v>41</v>
      </c>
      <c r="E84" s="23" t="s">
        <v>26</v>
      </c>
      <c r="F84" s="24">
        <v>535</v>
      </c>
      <c r="G84" s="20" t="s">
        <v>52</v>
      </c>
      <c r="H84" s="20">
        <v>1.6</v>
      </c>
      <c r="I84" s="20">
        <v>1.7</v>
      </c>
      <c r="J84" s="20">
        <v>2</v>
      </c>
      <c r="K84" s="49">
        <f t="shared" si="0"/>
        <v>1.7666666666666666</v>
      </c>
      <c r="L84" s="54">
        <v>14.2</v>
      </c>
      <c r="M84" s="57"/>
      <c r="N84" s="56"/>
    </row>
    <row r="85" spans="1:14">
      <c r="A85" s="10">
        <v>41330</v>
      </c>
      <c r="B85" s="11" t="s">
        <v>13</v>
      </c>
      <c r="C85" s="12">
        <v>5</v>
      </c>
      <c r="D85" s="12" t="s">
        <v>41</v>
      </c>
      <c r="E85" s="23" t="s">
        <v>30</v>
      </c>
      <c r="F85" s="24">
        <v>540</v>
      </c>
      <c r="G85" s="20" t="s">
        <v>52</v>
      </c>
      <c r="H85" s="20" t="s">
        <v>52</v>
      </c>
      <c r="I85" s="20">
        <v>1.3</v>
      </c>
      <c r="J85" s="20">
        <v>1.9</v>
      </c>
      <c r="K85" s="49">
        <f t="shared" si="0"/>
        <v>1.6</v>
      </c>
      <c r="L85" s="54">
        <v>57.7</v>
      </c>
      <c r="M85" s="57"/>
      <c r="N85" s="56"/>
    </row>
    <row r="86" spans="1:14">
      <c r="A86" s="10">
        <v>41330</v>
      </c>
      <c r="B86" s="11" t="s">
        <v>13</v>
      </c>
      <c r="C86" s="12">
        <v>5</v>
      </c>
      <c r="D86" s="12" t="s">
        <v>41</v>
      </c>
      <c r="E86" s="23" t="s">
        <v>19</v>
      </c>
      <c r="F86" s="24">
        <v>544</v>
      </c>
      <c r="G86" s="20">
        <v>1.4</v>
      </c>
      <c r="H86" s="20" t="s">
        <v>52</v>
      </c>
      <c r="I86" s="20">
        <v>1.9</v>
      </c>
      <c r="J86" s="20" t="s">
        <v>52</v>
      </c>
      <c r="K86" s="49">
        <f t="shared" si="0"/>
        <v>1.65</v>
      </c>
      <c r="L86" s="54">
        <v>54</v>
      </c>
      <c r="M86" s="57"/>
      <c r="N86" s="56"/>
    </row>
    <row r="87" spans="1:14">
      <c r="A87" s="10">
        <v>41330</v>
      </c>
      <c r="B87" s="11" t="s">
        <v>13</v>
      </c>
      <c r="C87" s="12">
        <v>5</v>
      </c>
      <c r="D87" s="12" t="s">
        <v>41</v>
      </c>
      <c r="E87" s="23" t="s">
        <v>20</v>
      </c>
      <c r="F87" s="24">
        <v>563</v>
      </c>
      <c r="G87" s="20">
        <v>2</v>
      </c>
      <c r="H87" s="20" t="s">
        <v>52</v>
      </c>
      <c r="I87" s="20">
        <v>2.4</v>
      </c>
      <c r="J87" s="20">
        <v>2.6</v>
      </c>
      <c r="K87" s="49">
        <f t="shared" si="0"/>
        <v>2.3333333333333335</v>
      </c>
      <c r="L87" s="54">
        <v>43.4</v>
      </c>
      <c r="M87" s="57"/>
      <c r="N87" s="56"/>
    </row>
    <row r="88" spans="1:14">
      <c r="A88" s="10">
        <v>41330</v>
      </c>
      <c r="B88" s="11" t="s">
        <v>13</v>
      </c>
      <c r="C88" s="12">
        <v>5</v>
      </c>
      <c r="D88" s="12" t="s">
        <v>41</v>
      </c>
      <c r="E88" s="25" t="s">
        <v>42</v>
      </c>
      <c r="F88" s="22">
        <v>1462</v>
      </c>
      <c r="G88" s="20">
        <v>2.2999999999999998</v>
      </c>
      <c r="H88" s="20">
        <v>2.1</v>
      </c>
      <c r="I88" s="20">
        <v>2.2000000000000002</v>
      </c>
      <c r="J88" s="20">
        <v>2.6</v>
      </c>
      <c r="K88" s="49">
        <f t="shared" si="0"/>
        <v>2.3000000000000003</v>
      </c>
      <c r="M88" s="57"/>
      <c r="N88" s="56"/>
    </row>
    <row r="89" spans="1:14">
      <c r="A89" s="10">
        <v>41330</v>
      </c>
      <c r="B89" s="11" t="s">
        <v>13</v>
      </c>
      <c r="C89" s="12">
        <v>5</v>
      </c>
      <c r="D89" s="12" t="s">
        <v>41</v>
      </c>
      <c r="E89" s="22" t="s">
        <v>43</v>
      </c>
      <c r="F89" s="22">
        <v>1452</v>
      </c>
      <c r="G89" s="20">
        <v>1.9</v>
      </c>
      <c r="H89" s="20">
        <v>2.4</v>
      </c>
      <c r="I89" s="20">
        <v>2.2000000000000002</v>
      </c>
      <c r="J89" s="20">
        <v>2.1</v>
      </c>
      <c r="K89" s="49">
        <f t="shared" si="0"/>
        <v>2.15</v>
      </c>
      <c r="M89" s="56"/>
      <c r="N89" s="56"/>
    </row>
    <row r="90" spans="1:14">
      <c r="A90" s="10">
        <v>41330</v>
      </c>
      <c r="B90" s="11" t="s">
        <v>13</v>
      </c>
      <c r="C90" s="12">
        <v>5</v>
      </c>
      <c r="D90" s="12" t="s">
        <v>41</v>
      </c>
      <c r="E90" s="22" t="s">
        <v>43</v>
      </c>
      <c r="F90" s="22">
        <v>1475</v>
      </c>
      <c r="G90" s="20">
        <v>1.7</v>
      </c>
      <c r="H90" s="20">
        <v>2</v>
      </c>
      <c r="I90" s="20">
        <v>2</v>
      </c>
      <c r="J90" s="20" t="s">
        <v>52</v>
      </c>
      <c r="K90" s="49">
        <f t="shared" si="0"/>
        <v>1.9000000000000001</v>
      </c>
    </row>
    <row r="91" spans="1:14">
      <c r="K91" s="50"/>
    </row>
    <row r="92" spans="1:14">
      <c r="J92" t="s">
        <v>170</v>
      </c>
      <c r="K92" s="49">
        <f>AVERAGE(K78:K90)</f>
        <v>2.023076923076923</v>
      </c>
    </row>
  </sheetData>
  <mergeCells count="4">
    <mergeCell ref="C1:D1"/>
    <mergeCell ref="H1:I1"/>
    <mergeCell ref="C76:D76"/>
    <mergeCell ref="H76:I7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Notes</vt:lpstr>
      <vt:lpstr>Methods</vt:lpstr>
      <vt:lpstr>Summary</vt:lpstr>
      <vt:lpstr>Means</vt:lpstr>
      <vt:lpstr>C8C</vt:lpstr>
      <vt:lpstr>C8P</vt:lpstr>
      <vt:lpstr>C8N</vt:lpstr>
      <vt:lpstr>C8NP</vt:lpstr>
      <vt:lpstr>C8Ca</vt:lpstr>
      <vt:lpstr>C6Ca</vt:lpstr>
      <vt:lpstr>C6C</vt:lpstr>
      <vt:lpstr>C9C</vt:lpstr>
      <vt:lpstr>C9P</vt:lpstr>
      <vt:lpstr>C9N</vt:lpstr>
      <vt:lpstr>C9NP</vt:lpstr>
      <vt:lpstr>JBOC</vt:lpstr>
      <vt:lpstr>JBON</vt:lpstr>
      <vt:lpstr>JBOP</vt:lpstr>
      <vt:lpstr>JBONP</vt:lpstr>
      <vt:lpstr>JBOCa</vt:lpstr>
      <vt:lpstr>JBMC</vt:lpstr>
      <vt:lpstr>JBMP</vt:lpstr>
      <vt:lpstr>JBMN</vt:lpstr>
      <vt:lpstr>JBMNP</vt:lpstr>
      <vt:lpstr>JBMCa</vt:lpstr>
      <vt:lpstr>Sap Concentration</vt:lpstr>
      <vt:lpstr>Sap By Date</vt:lpstr>
      <vt:lpstr>Sap QC &amp; Blanks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Wild</dc:creator>
  <cp:lastModifiedBy>Adam Wild</cp:lastModifiedBy>
  <dcterms:created xsi:type="dcterms:W3CDTF">2013-03-02T00:57:59Z</dcterms:created>
  <dcterms:modified xsi:type="dcterms:W3CDTF">2014-04-15T16:29:31Z</dcterms:modified>
</cp:coreProperties>
</file>