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4440" windowHeight="13340" activeTab="1"/>
  </bookViews>
  <sheets>
    <sheet name="LOG" sheetId="1" r:id="rId1"/>
    <sheet name="Total Results" sheetId="2" r:id="rId2"/>
  </sheets>
  <definedNames/>
  <calcPr fullCalcOnLoad="1"/>
</workbook>
</file>

<file path=xl/sharedStrings.xml><?xml version="1.0" encoding="utf-8"?>
<sst xmlns="http://schemas.openxmlformats.org/spreadsheetml/2006/main" count="479" uniqueCount="111">
  <si>
    <t>Date</t>
  </si>
  <si>
    <t>Location</t>
  </si>
  <si>
    <t>Horizon</t>
  </si>
  <si>
    <t>Volume</t>
  </si>
  <si>
    <t>foil</t>
  </si>
  <si>
    <t>total</t>
  </si>
  <si>
    <t>Day2</t>
  </si>
  <si>
    <t>A</t>
  </si>
  <si>
    <t>B</t>
  </si>
  <si>
    <t>Ontario1</t>
  </si>
  <si>
    <t>Day1</t>
  </si>
  <si>
    <t>Newark</t>
  </si>
  <si>
    <t>E</t>
  </si>
  <si>
    <t>Ontario3</t>
  </si>
  <si>
    <t>Al 308.215</t>
  </si>
  <si>
    <t>Al 396.153</t>
  </si>
  <si>
    <t>Ca 317.933</t>
  </si>
  <si>
    <t>Ca 315.887</t>
  </si>
  <si>
    <t>K 766.490</t>
  </si>
  <si>
    <t>Mg 279.077</t>
  </si>
  <si>
    <t>Mg 285.213</t>
  </si>
  <si>
    <t>Na 589.592</t>
  </si>
  <si>
    <t>Site</t>
  </si>
  <si>
    <t>A horizon</t>
  </si>
  <si>
    <t>ADK1</t>
  </si>
  <si>
    <t>1-A</t>
  </si>
  <si>
    <t>1-C</t>
  </si>
  <si>
    <t>ADK2</t>
  </si>
  <si>
    <t>2-A</t>
  </si>
  <si>
    <t>AC1</t>
  </si>
  <si>
    <t>1-B</t>
  </si>
  <si>
    <t>FV1</t>
  </si>
  <si>
    <t>2-C</t>
  </si>
  <si>
    <t>3-A</t>
  </si>
  <si>
    <t>3-B</t>
  </si>
  <si>
    <t>FV2</t>
  </si>
  <si>
    <t>1-O</t>
  </si>
  <si>
    <t>4-A</t>
  </si>
  <si>
    <t>5-A</t>
  </si>
  <si>
    <t>6-A</t>
  </si>
  <si>
    <t>SK20</t>
  </si>
  <si>
    <t>20-A</t>
  </si>
  <si>
    <t>20-B</t>
  </si>
  <si>
    <t>SK30</t>
  </si>
  <si>
    <t>30-B</t>
  </si>
  <si>
    <t>SK3</t>
  </si>
  <si>
    <t>O</t>
  </si>
  <si>
    <t>C</t>
  </si>
  <si>
    <t>Frost Valley 2</t>
  </si>
  <si>
    <t>Frost Valley 1</t>
  </si>
  <si>
    <t>Skaneateles</t>
  </si>
  <si>
    <t xml:space="preserve">Alleghany </t>
  </si>
  <si>
    <t>Adirondacks 1</t>
  </si>
  <si>
    <t>Adirondacks 2</t>
  </si>
  <si>
    <t>AC1-A</t>
  </si>
  <si>
    <t>AC1-B</t>
  </si>
  <si>
    <t>ADK1-A</t>
  </si>
  <si>
    <t>ADK1-B</t>
  </si>
  <si>
    <t>ADK1-C</t>
  </si>
  <si>
    <t>ADK2-A</t>
  </si>
  <si>
    <t>ADK2-B</t>
  </si>
  <si>
    <t>ADK2-C</t>
  </si>
  <si>
    <t>FV1-A</t>
  </si>
  <si>
    <t>FV1-B</t>
  </si>
  <si>
    <t>FV2-A</t>
  </si>
  <si>
    <t>FV2-B</t>
  </si>
  <si>
    <t>FV2-C</t>
  </si>
  <si>
    <t>FV3-A</t>
  </si>
  <si>
    <t>FV3-B</t>
  </si>
  <si>
    <t>SK3-A</t>
  </si>
  <si>
    <t>SK3-B</t>
  </si>
  <si>
    <t>SK10-A</t>
  </si>
  <si>
    <t>SK10-B</t>
  </si>
  <si>
    <t>SK10-C</t>
  </si>
  <si>
    <t>SK20-A</t>
  </si>
  <si>
    <t>SK20-B</t>
  </si>
  <si>
    <t>SK30-A</t>
  </si>
  <si>
    <t>SK30-B</t>
  </si>
  <si>
    <t>Alleghany</t>
  </si>
  <si>
    <t xml:space="preserve">Al </t>
  </si>
  <si>
    <t>Ca</t>
  </si>
  <si>
    <t xml:space="preserve">K </t>
  </si>
  <si>
    <t>Mg</t>
  </si>
  <si>
    <t>Na</t>
  </si>
  <si>
    <t>Adirondacks 3</t>
  </si>
  <si>
    <t>Western NY 2</t>
  </si>
  <si>
    <t>Western NY 3</t>
  </si>
  <si>
    <t>Western NY 4</t>
  </si>
  <si>
    <t>Eastern NY 1</t>
  </si>
  <si>
    <t>Eastern NY 2</t>
  </si>
  <si>
    <t>Central NY</t>
  </si>
  <si>
    <t>Western NY 1</t>
  </si>
  <si>
    <t>ICP concentrations</t>
  </si>
  <si>
    <t>Calculated in mg/kg of soil</t>
  </si>
  <si>
    <t>This file was created in December of 2008 by Andrew Mishler</t>
  </si>
  <si>
    <t>The Total Results worksheet contains data from soil cation extractions from all the sites visited.</t>
  </si>
  <si>
    <t>These data are from a .csv file from the ICP lab entitled "Mishler010609.csv" and "Mishler010709.csv"</t>
  </si>
  <si>
    <t>Other data was from one of Ruth's Research Experience class in the spring of 2008 (lower half of the worksheet)</t>
  </si>
  <si>
    <t>Sample mass (air dry)</t>
  </si>
  <si>
    <t>Oven-Dried</t>
  </si>
  <si>
    <t>grams</t>
  </si>
  <si>
    <t>Final Calculated Base Cations (mg/kg soil)</t>
  </si>
  <si>
    <t>Day, NY 2</t>
  </si>
  <si>
    <t>Day, NY 1</t>
  </si>
  <si>
    <t>Skaneatles</t>
  </si>
  <si>
    <t>Alleghany Co</t>
  </si>
  <si>
    <t>Andrew Mishler put the final results table in bold and added the site location to the left of the site name column for easier reference.</t>
  </si>
  <si>
    <t>Newark NY</t>
  </si>
  <si>
    <t>Ontario, NY 1</t>
  </si>
  <si>
    <t>Ontario, NY 2</t>
  </si>
  <si>
    <t>Ontario2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</si>
</sst>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Results'!$AA$11</c:f>
              <c:strCache>
                <c:ptCount val="1"/>
                <c:pt idx="0">
                  <c:v>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Results'!$Z$12:$Z$21</c:f>
              <c:strCache/>
            </c:strRef>
          </c:cat>
          <c:val>
            <c:numRef>
              <c:f>'Total Results'!$AA$12:$AA$21</c:f>
              <c:numCache/>
            </c:numRef>
          </c:val>
        </c:ser>
        <c:ser>
          <c:idx val="1"/>
          <c:order val="1"/>
          <c:tx>
            <c:strRef>
              <c:f>'Total Results'!$AB$11</c:f>
              <c:strCache>
                <c:ptCount val="1"/>
                <c:pt idx="0">
                  <c:v>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Results'!$Z$12:$Z$21</c:f>
              <c:strCache/>
            </c:strRef>
          </c:cat>
          <c:val>
            <c:numRef>
              <c:f>'Total Results'!$AB$12:$AB$21</c:f>
              <c:numCache/>
            </c:numRef>
          </c:val>
        </c:ser>
        <c:ser>
          <c:idx val="2"/>
          <c:order val="2"/>
          <c:tx>
            <c:strRef>
              <c:f>'Total Results'!$AC$11</c:f>
              <c:strCache>
                <c:ptCount val="1"/>
                <c:pt idx="0">
                  <c:v>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Results'!$Z$12:$Z$21</c:f>
              <c:strCache/>
            </c:strRef>
          </c:cat>
          <c:val>
            <c:numRef>
              <c:f>'Total Results'!$AC$12:$AC$21</c:f>
              <c:numCache/>
            </c:numRef>
          </c:val>
        </c:ser>
        <c:ser>
          <c:idx val="3"/>
          <c:order val="3"/>
          <c:tx>
            <c:strRef>
              <c:f>'Total Results'!$AD$11</c:f>
              <c:strCache>
                <c:ptCount val="1"/>
                <c:pt idx="0">
                  <c:v>Mg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Results'!$Z$12:$Z$21</c:f>
              <c:strCache/>
            </c:strRef>
          </c:cat>
          <c:val>
            <c:numRef>
              <c:f>'Total Results'!$AD$12:$AD$21</c:f>
              <c:numCache/>
            </c:numRef>
          </c:val>
        </c:ser>
        <c:ser>
          <c:idx val="4"/>
          <c:order val="4"/>
          <c:tx>
            <c:strRef>
              <c:f>'Total Results'!$AE$11</c:f>
              <c:strCache>
                <c:ptCount val="1"/>
                <c:pt idx="0">
                  <c:v>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Results'!$Z$12:$Z$21</c:f>
              <c:strCache/>
            </c:strRef>
          </c:cat>
          <c:val>
            <c:numRef>
              <c:f>'Total Results'!$AE$12:$AE$21</c:f>
              <c:numCache/>
            </c:numRef>
          </c:val>
        </c:ser>
        <c:axId val="54647349"/>
        <c:axId val="22064094"/>
      </c:barChart>
      <c:catAx>
        <c:axId val="5464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4094"/>
        <c:crosses val="autoZero"/>
        <c:auto val="1"/>
        <c:lblOffset val="100"/>
        <c:noMultiLvlLbl val="0"/>
      </c:catAx>
      <c:valAx>
        <c:axId val="220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22</xdr:row>
      <xdr:rowOff>0</xdr:rowOff>
    </xdr:from>
    <xdr:to>
      <xdr:col>32</xdr:col>
      <xdr:colOff>504825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7125950" y="335280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11.421875" defaultRowHeight="12.75"/>
  <cols>
    <col min="1" max="16384" width="8.8515625" style="0" customWidth="1"/>
  </cols>
  <sheetData>
    <row r="1" ht="12">
      <c r="A1" t="s">
        <v>94</v>
      </c>
    </row>
    <row r="3" ht="12">
      <c r="A3" t="s">
        <v>95</v>
      </c>
    </row>
    <row r="5" ht="12">
      <c r="A5" t="s">
        <v>96</v>
      </c>
    </row>
    <row r="6" ht="12">
      <c r="A6" t="s">
        <v>97</v>
      </c>
    </row>
    <row r="8" spans="1:2" ht="12">
      <c r="A8" s="8">
        <v>40273</v>
      </c>
      <c r="B8" t="s">
        <v>106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zoomScale="85" zoomScaleNormal="85" workbookViewId="0" topLeftCell="O1">
      <selection activeCell="AG16" sqref="AG16"/>
    </sheetView>
  </sheetViews>
  <sheetFormatPr defaultColWidth="11.421875" defaultRowHeight="12.75"/>
  <cols>
    <col min="1" max="2" width="8.8515625" style="0" customWidth="1"/>
    <col min="3" max="4" width="14.7109375" style="0" bestFit="1" customWidth="1"/>
    <col min="5" max="6" width="13.7109375" style="0" bestFit="1" customWidth="1"/>
    <col min="7" max="7" width="12.7109375" style="0" bestFit="1" customWidth="1"/>
    <col min="8" max="23" width="8.8515625" style="0" customWidth="1"/>
    <col min="24" max="24" width="12.8515625" style="0" bestFit="1" customWidth="1"/>
    <col min="25" max="25" width="13.8515625" style="0" customWidth="1"/>
    <col min="26" max="26" width="13.421875" style="0" customWidth="1"/>
    <col min="27" max="27" width="12.8515625" style="0" bestFit="1" customWidth="1"/>
    <col min="28" max="28" width="10.421875" style="0" bestFit="1" customWidth="1"/>
    <col min="29" max="29" width="9.421875" style="0" bestFit="1" customWidth="1"/>
    <col min="30" max="30" width="10.7109375" style="0" bestFit="1" customWidth="1"/>
    <col min="31" max="31" width="10.421875" style="0" bestFit="1" customWidth="1"/>
    <col min="32" max="16384" width="8.8515625" style="0" customWidth="1"/>
  </cols>
  <sheetData>
    <row r="1" spans="4:26" ht="12">
      <c r="D1" t="s">
        <v>100</v>
      </c>
      <c r="F1" t="s">
        <v>100</v>
      </c>
      <c r="I1" t="s">
        <v>92</v>
      </c>
      <c r="R1" t="s">
        <v>93</v>
      </c>
      <c r="Z1" t="s">
        <v>23</v>
      </c>
    </row>
    <row r="2" spans="1:31" ht="12">
      <c r="A2" t="s">
        <v>0</v>
      </c>
      <c r="B2" t="s">
        <v>1</v>
      </c>
      <c r="C2" t="s">
        <v>2</v>
      </c>
      <c r="D2" t="s">
        <v>98</v>
      </c>
      <c r="E2" t="s">
        <v>3</v>
      </c>
      <c r="F2" t="s">
        <v>99</v>
      </c>
      <c r="G2" t="s">
        <v>4</v>
      </c>
      <c r="H2" t="s">
        <v>5</v>
      </c>
      <c r="I2" t="s">
        <v>14</v>
      </c>
      <c r="J2" t="s">
        <v>15</v>
      </c>
      <c r="K2" t="s">
        <v>17</v>
      </c>
      <c r="L2" t="s">
        <v>16</v>
      </c>
      <c r="M2" t="s">
        <v>18</v>
      </c>
      <c r="N2" t="s">
        <v>19</v>
      </c>
      <c r="O2" t="s">
        <v>20</v>
      </c>
      <c r="P2" t="s">
        <v>21</v>
      </c>
      <c r="R2" t="s">
        <v>14</v>
      </c>
      <c r="S2" t="s">
        <v>17</v>
      </c>
      <c r="T2" t="s">
        <v>18</v>
      </c>
      <c r="U2" t="s">
        <v>19</v>
      </c>
      <c r="V2" t="s">
        <v>21</v>
      </c>
      <c r="W2" t="s">
        <v>22</v>
      </c>
      <c r="X2" t="s">
        <v>2</v>
      </c>
      <c r="AA2" t="s">
        <v>14</v>
      </c>
      <c r="AB2" t="s">
        <v>17</v>
      </c>
      <c r="AC2" t="s">
        <v>18</v>
      </c>
      <c r="AD2" t="s">
        <v>19</v>
      </c>
      <c r="AE2" t="s">
        <v>21</v>
      </c>
    </row>
    <row r="3" spans="1:31" ht="12">
      <c r="A3">
        <v>1</v>
      </c>
      <c r="B3" t="s">
        <v>6</v>
      </c>
      <c r="C3" t="s">
        <v>7</v>
      </c>
      <c r="D3">
        <v>5.12</v>
      </c>
      <c r="E3">
        <v>100</v>
      </c>
      <c r="F3">
        <v>2.08</v>
      </c>
      <c r="G3">
        <v>0.94</v>
      </c>
      <c r="H3">
        <v>3.02</v>
      </c>
      <c r="I3">
        <v>23.07536721</v>
      </c>
      <c r="J3">
        <v>23.11625165</v>
      </c>
      <c r="K3">
        <v>6.71014966</v>
      </c>
      <c r="L3">
        <v>6.735590249</v>
      </c>
      <c r="M3">
        <v>1.690227042</v>
      </c>
      <c r="N3">
        <v>0.5256195196</v>
      </c>
      <c r="O3">
        <v>0.5344308168</v>
      </c>
      <c r="P3">
        <v>0.2451959492</v>
      </c>
      <c r="R3">
        <f aca="true" t="shared" si="0" ref="R3:R38">(((I3/1000)*100)/D3)*1000</f>
        <v>450.6907658203125</v>
      </c>
      <c r="S3">
        <f aca="true" t="shared" si="1" ref="S3:S38">(((K3/1000)*100)/D3)*1000</f>
        <v>131.057610546875</v>
      </c>
      <c r="T3">
        <f aca="true" t="shared" si="2" ref="T3:T38">(((M3/1000)*100)/D3)*1000</f>
        <v>33.0122469140625</v>
      </c>
      <c r="U3">
        <f aca="true" t="shared" si="3" ref="U3:U38">(((N3/1000)*100)/D3)*1000</f>
        <v>10.266006242187501</v>
      </c>
      <c r="V3">
        <f>(((P3/1000)*100)/D3)*1000</f>
        <v>4.788983382812501</v>
      </c>
      <c r="W3" t="s">
        <v>10</v>
      </c>
      <c r="X3" t="s">
        <v>7</v>
      </c>
      <c r="Z3" t="s">
        <v>10</v>
      </c>
      <c r="AA3" s="1">
        <f>AVERAGE(R3:R6)</f>
        <v>325.39142501799864</v>
      </c>
      <c r="AB3" s="1">
        <f>AVERAGE(S3:S6)</f>
        <v>142.4651959069488</v>
      </c>
      <c r="AC3" s="1">
        <f>AVERAGE(T3:T6)</f>
        <v>27.947056027032936</v>
      </c>
      <c r="AD3" s="1">
        <f>AVERAGE(U3:U6)</f>
        <v>12.207483109752111</v>
      </c>
      <c r="AE3" s="1">
        <f>AVERAGE(V3:V6)</f>
        <v>3.4174015404040095</v>
      </c>
    </row>
    <row r="4" spans="1:31" ht="12">
      <c r="A4">
        <v>2</v>
      </c>
      <c r="B4" t="s">
        <v>6</v>
      </c>
      <c r="C4" t="s">
        <v>7</v>
      </c>
      <c r="D4">
        <v>5.06</v>
      </c>
      <c r="E4">
        <v>100</v>
      </c>
      <c r="F4">
        <v>2.01</v>
      </c>
      <c r="G4">
        <v>0.98</v>
      </c>
      <c r="H4">
        <v>2.99</v>
      </c>
      <c r="I4">
        <v>12.68384012</v>
      </c>
      <c r="J4">
        <v>12.63169524</v>
      </c>
      <c r="K4">
        <v>12.03427384</v>
      </c>
      <c r="L4">
        <v>12.05997563</v>
      </c>
      <c r="M4">
        <v>2.152068066</v>
      </c>
      <c r="N4">
        <v>1.17778846</v>
      </c>
      <c r="O4">
        <v>1.198145521</v>
      </c>
      <c r="P4">
        <v>0.2929304933</v>
      </c>
      <c r="R4">
        <f t="shared" si="0"/>
        <v>250.66877707509883</v>
      </c>
      <c r="S4">
        <f t="shared" si="1"/>
        <v>237.83149881422932</v>
      </c>
      <c r="T4">
        <f t="shared" si="2"/>
        <v>42.530989446640326</v>
      </c>
      <c r="U4">
        <f t="shared" si="3"/>
        <v>23.276451778656124</v>
      </c>
      <c r="V4">
        <f>(((P4/1000)*100)/D4)*1000</f>
        <v>5.7891401837944665</v>
      </c>
      <c r="W4" t="s">
        <v>10</v>
      </c>
      <c r="X4" t="s">
        <v>7</v>
      </c>
      <c r="Z4" t="s">
        <v>6</v>
      </c>
      <c r="AA4" s="1">
        <f>AVERAGE(R7:R10)</f>
        <v>274.59649394771816</v>
      </c>
      <c r="AB4" s="1">
        <f>AVERAGE(S7:S10)</f>
        <v>100.0785846956925</v>
      </c>
      <c r="AC4" s="1">
        <f>AVERAGE(T7:T10)</f>
        <v>13.13988601876558</v>
      </c>
      <c r="AD4" s="1">
        <f>AVERAGE(U7:U10)</f>
        <v>8.145054109050811</v>
      </c>
      <c r="AE4" s="1">
        <f>AVERAGE(V7:V10)</f>
        <v>3.1105896620224054</v>
      </c>
    </row>
    <row r="5" spans="1:31" ht="12">
      <c r="A5">
        <v>3</v>
      </c>
      <c r="B5" t="s">
        <v>6</v>
      </c>
      <c r="C5" t="s">
        <v>8</v>
      </c>
      <c r="D5">
        <v>5.23</v>
      </c>
      <c r="E5">
        <v>100</v>
      </c>
      <c r="F5">
        <v>2.05</v>
      </c>
      <c r="G5">
        <v>0.97</v>
      </c>
      <c r="H5">
        <v>3.02</v>
      </c>
      <c r="I5">
        <v>11.36255029</v>
      </c>
      <c r="J5">
        <v>11.51450815</v>
      </c>
      <c r="K5">
        <v>3.041342006</v>
      </c>
      <c r="L5">
        <v>3.066621556</v>
      </c>
      <c r="M5">
        <v>0.3808082638</v>
      </c>
      <c r="N5">
        <v>0.1515219354</v>
      </c>
      <c r="O5">
        <v>0.1529496041</v>
      </c>
      <c r="P5">
        <v>0.1596163794</v>
      </c>
      <c r="R5">
        <f t="shared" si="0"/>
        <v>217.2571757170172</v>
      </c>
      <c r="S5">
        <f t="shared" si="1"/>
        <v>58.15185479923517</v>
      </c>
      <c r="T5">
        <f t="shared" si="2"/>
        <v>7.281228753346079</v>
      </c>
      <c r="U5">
        <f t="shared" si="3"/>
        <v>2.897168936902485</v>
      </c>
      <c r="V5">
        <f>(((P5/1000)*100)/D5)*1000</f>
        <v>3.0519384206500955</v>
      </c>
      <c r="W5" t="s">
        <v>10</v>
      </c>
      <c r="X5" t="s">
        <v>7</v>
      </c>
      <c r="Z5" t="s">
        <v>11</v>
      </c>
      <c r="AA5" s="1">
        <f>AVERAGE(R11:R14)</f>
        <v>395.908660980964</v>
      </c>
      <c r="AB5" s="1">
        <f>AVERAGE(S11:S14)</f>
        <v>284.01540169893246</v>
      </c>
      <c r="AC5" s="1">
        <f>AVERAGE(T11:T14)</f>
        <v>50.15104048674107</v>
      </c>
      <c r="AD5" s="1">
        <f>AVERAGE(U11:U14)</f>
        <v>45.0425203031354</v>
      </c>
      <c r="AE5" s="1">
        <f>AVERAGE(V11:V14)</f>
        <v>18.059502955731926</v>
      </c>
    </row>
    <row r="6" spans="1:31" ht="12">
      <c r="A6">
        <v>4</v>
      </c>
      <c r="B6" t="s">
        <v>6</v>
      </c>
      <c r="C6" t="s">
        <v>7</v>
      </c>
      <c r="D6">
        <v>5.07</v>
      </c>
      <c r="E6">
        <v>100</v>
      </c>
      <c r="F6">
        <v>2.13</v>
      </c>
      <c r="G6">
        <v>0.97</v>
      </c>
      <c r="H6">
        <v>3.1</v>
      </c>
      <c r="I6">
        <v>19.41551336</v>
      </c>
      <c r="J6">
        <v>19.50657989</v>
      </c>
      <c r="K6">
        <v>7.240964847</v>
      </c>
      <c r="L6">
        <v>7.264808807</v>
      </c>
      <c r="M6">
        <v>1.468462581</v>
      </c>
      <c r="N6">
        <v>0.6281884879</v>
      </c>
      <c r="O6">
        <v>0.6411152079</v>
      </c>
      <c r="P6">
        <v>0.00200488964</v>
      </c>
      <c r="R6">
        <f t="shared" si="0"/>
        <v>382.948981459566</v>
      </c>
      <c r="S6">
        <f t="shared" si="1"/>
        <v>142.81981946745563</v>
      </c>
      <c r="T6">
        <f t="shared" si="2"/>
        <v>28.96375899408284</v>
      </c>
      <c r="U6">
        <f t="shared" si="3"/>
        <v>12.390305481262327</v>
      </c>
      <c r="V6">
        <f>(((P6/1000)*100)/D6)*1000</f>
        <v>0.03954417435897436</v>
      </c>
      <c r="W6" t="s">
        <v>10</v>
      </c>
      <c r="X6" t="s">
        <v>7</v>
      </c>
      <c r="Z6" t="s">
        <v>9</v>
      </c>
      <c r="AA6" s="1">
        <f>AVERAGE(R15:R18)</f>
        <v>258.00074884114434</v>
      </c>
      <c r="AB6" s="1">
        <f>AVERAGE(S15:S18)</f>
        <v>202.44774334451387</v>
      </c>
      <c r="AC6" s="1">
        <f>AVERAGE(T15:T18)</f>
        <v>53.72422294807217</v>
      </c>
      <c r="AD6" s="1">
        <f>AVERAGE(U15:U18)</f>
        <v>23.565802801378737</v>
      </c>
      <c r="AE6" s="1">
        <f>AVERAGE(V15:V18)</f>
        <v>18.932040885511096</v>
      </c>
    </row>
    <row r="7" spans="1:31" ht="12">
      <c r="A7">
        <v>5</v>
      </c>
      <c r="B7" t="s">
        <v>6</v>
      </c>
      <c r="C7" t="s">
        <v>8</v>
      </c>
      <c r="D7">
        <v>5.02</v>
      </c>
      <c r="E7">
        <v>100</v>
      </c>
      <c r="F7">
        <v>2.07</v>
      </c>
      <c r="G7">
        <v>0.98</v>
      </c>
      <c r="H7">
        <v>3.05</v>
      </c>
      <c r="I7">
        <v>19.85014146</v>
      </c>
      <c r="J7">
        <v>19.92820898</v>
      </c>
      <c r="K7">
        <v>9.514658138</v>
      </c>
      <c r="L7">
        <v>9.523432623</v>
      </c>
      <c r="M7">
        <v>0.6815228229</v>
      </c>
      <c r="N7">
        <v>1.020914973</v>
      </c>
      <c r="O7">
        <v>1.052408601</v>
      </c>
      <c r="P7">
        <v>0.5365439032</v>
      </c>
      <c r="R7">
        <f t="shared" si="0"/>
        <v>395.4211446215139</v>
      </c>
      <c r="S7">
        <f t="shared" si="1"/>
        <v>189.5350226693227</v>
      </c>
      <c r="T7">
        <f t="shared" si="2"/>
        <v>13.576151850597611</v>
      </c>
      <c r="U7">
        <f t="shared" si="3"/>
        <v>20.336951653386453</v>
      </c>
      <c r="V7">
        <f>(((P7/1000)*100)/D7)*1000</f>
        <v>10.688125561752988</v>
      </c>
      <c r="W7" t="s">
        <v>6</v>
      </c>
      <c r="X7" t="s">
        <v>7</v>
      </c>
      <c r="Z7" t="s">
        <v>110</v>
      </c>
      <c r="AA7" s="1">
        <f>AVERAGE(R18:R21)</f>
        <v>203.03512615674387</v>
      </c>
      <c r="AB7" s="1">
        <f>AVERAGE(S18:S21)</f>
        <v>322.30466941759113</v>
      </c>
      <c r="AC7" s="1">
        <f>AVERAGE(T18:T21)</f>
        <v>29.96475473894437</v>
      </c>
      <c r="AD7" s="1">
        <f>AVERAGE(U18:U21)</f>
        <v>18.070581779162083</v>
      </c>
      <c r="AE7" s="1">
        <f>AVERAGE(V18:V21)</f>
        <v>2.311586502403422</v>
      </c>
    </row>
    <row r="8" spans="1:24" ht="12">
      <c r="A8">
        <v>6</v>
      </c>
      <c r="B8" t="s">
        <v>6</v>
      </c>
      <c r="C8" t="s">
        <v>7</v>
      </c>
      <c r="D8">
        <v>5.07</v>
      </c>
      <c r="E8">
        <v>100</v>
      </c>
      <c r="F8">
        <v>2.19</v>
      </c>
      <c r="G8">
        <v>0.97</v>
      </c>
      <c r="H8">
        <v>3.16</v>
      </c>
      <c r="I8">
        <v>19.67659633</v>
      </c>
      <c r="J8">
        <v>19.76631334</v>
      </c>
      <c r="K8">
        <v>5.9905758</v>
      </c>
      <c r="L8">
        <v>5.987514184</v>
      </c>
      <c r="M8">
        <v>0.6961027284</v>
      </c>
      <c r="N8">
        <v>0.3074494985</v>
      </c>
      <c r="O8">
        <v>0.306398615</v>
      </c>
      <c r="P8">
        <v>-0.01804456222</v>
      </c>
      <c r="R8">
        <f t="shared" si="0"/>
        <v>388.09854694280074</v>
      </c>
      <c r="S8">
        <f t="shared" si="1"/>
        <v>118.15731360946745</v>
      </c>
      <c r="T8">
        <f t="shared" si="2"/>
        <v>13.729836852071005</v>
      </c>
      <c r="U8">
        <f t="shared" si="3"/>
        <v>6.064092672583825</v>
      </c>
      <c r="V8">
        <v>0</v>
      </c>
      <c r="W8" t="s">
        <v>6</v>
      </c>
      <c r="X8" t="s">
        <v>7</v>
      </c>
    </row>
    <row r="9" spans="1:31" ht="12">
      <c r="A9">
        <v>7</v>
      </c>
      <c r="B9" t="s">
        <v>6</v>
      </c>
      <c r="C9" t="s">
        <v>8</v>
      </c>
      <c r="D9">
        <v>5.1</v>
      </c>
      <c r="E9">
        <v>100</v>
      </c>
      <c r="F9">
        <v>2.04</v>
      </c>
      <c r="G9">
        <v>0.97</v>
      </c>
      <c r="H9">
        <v>3.01</v>
      </c>
      <c r="I9">
        <v>7.804007919</v>
      </c>
      <c r="J9">
        <v>7.848536138</v>
      </c>
      <c r="K9">
        <v>1.487645576</v>
      </c>
      <c r="L9">
        <v>1.49654243</v>
      </c>
      <c r="M9">
        <v>0.305688165</v>
      </c>
      <c r="N9">
        <v>0.08022203541</v>
      </c>
      <c r="O9">
        <v>0.08958661493</v>
      </c>
      <c r="P9">
        <v>-0.008686276094</v>
      </c>
      <c r="R9">
        <f t="shared" si="0"/>
        <v>153.01976311764707</v>
      </c>
      <c r="S9">
        <f t="shared" si="1"/>
        <v>29.169521098039215</v>
      </c>
      <c r="T9">
        <f t="shared" si="2"/>
        <v>5.993885588235295</v>
      </c>
      <c r="U9">
        <f t="shared" si="3"/>
        <v>1.5729810864705884</v>
      </c>
      <c r="V9">
        <v>0</v>
      </c>
      <c r="W9" t="s">
        <v>6</v>
      </c>
      <c r="X9" t="s">
        <v>7</v>
      </c>
      <c r="Y9" s="3" t="s">
        <v>101</v>
      </c>
      <c r="Z9" s="3"/>
      <c r="AA9" s="3"/>
      <c r="AB9" s="3"/>
      <c r="AC9" s="3"/>
      <c r="AD9" s="3"/>
      <c r="AE9" s="3"/>
    </row>
    <row r="10" spans="1:31" ht="12">
      <c r="A10">
        <v>8</v>
      </c>
      <c r="B10" t="s">
        <v>6</v>
      </c>
      <c r="C10" t="s">
        <v>8</v>
      </c>
      <c r="D10">
        <v>5.05</v>
      </c>
      <c r="E10">
        <v>100</v>
      </c>
      <c r="F10">
        <v>2.28</v>
      </c>
      <c r="G10">
        <v>0.97</v>
      </c>
      <c r="H10">
        <v>3.25</v>
      </c>
      <c r="I10">
        <v>8.173249316</v>
      </c>
      <c r="J10">
        <v>8.201286015</v>
      </c>
      <c r="K10">
        <v>3.204350311</v>
      </c>
      <c r="L10">
        <v>3.221939268</v>
      </c>
      <c r="M10">
        <v>0.9726133241</v>
      </c>
      <c r="N10">
        <v>0.2326126467</v>
      </c>
      <c r="O10">
        <v>0.2392468077</v>
      </c>
      <c r="P10">
        <v>0.08858877086</v>
      </c>
      <c r="R10">
        <f t="shared" si="0"/>
        <v>161.8465211089109</v>
      </c>
      <c r="S10">
        <f t="shared" si="1"/>
        <v>63.45248140594059</v>
      </c>
      <c r="T10">
        <f t="shared" si="2"/>
        <v>19.259669784158415</v>
      </c>
      <c r="U10">
        <f t="shared" si="3"/>
        <v>4.606191023762377</v>
      </c>
      <c r="V10">
        <f aca="true" t="shared" si="4" ref="V10:V28">(((P10/1000)*100)/D10)*1000</f>
        <v>1.7542330863366338</v>
      </c>
      <c r="W10" t="s">
        <v>6</v>
      </c>
      <c r="X10" t="s">
        <v>7</v>
      </c>
      <c r="Y10" s="3"/>
      <c r="Z10" s="9" t="s">
        <v>23</v>
      </c>
      <c r="AA10" s="9"/>
      <c r="AB10" s="9"/>
      <c r="AC10" s="9"/>
      <c r="AD10" s="9"/>
      <c r="AE10" s="9"/>
    </row>
    <row r="11" spans="1:31" ht="12">
      <c r="A11">
        <v>9</v>
      </c>
      <c r="B11" t="s">
        <v>9</v>
      </c>
      <c r="C11" t="s">
        <v>8</v>
      </c>
      <c r="D11">
        <v>5.16</v>
      </c>
      <c r="E11">
        <v>100</v>
      </c>
      <c r="F11">
        <v>1.97</v>
      </c>
      <c r="G11">
        <v>0.97</v>
      </c>
      <c r="H11">
        <v>2.94</v>
      </c>
      <c r="I11">
        <v>22.81104442</v>
      </c>
      <c r="J11">
        <v>22.96096615</v>
      </c>
      <c r="K11">
        <v>7.673812657</v>
      </c>
      <c r="L11">
        <v>7.671785348</v>
      </c>
      <c r="M11">
        <v>1.39914177</v>
      </c>
      <c r="N11">
        <v>1.112270797</v>
      </c>
      <c r="O11">
        <v>1.122675489</v>
      </c>
      <c r="P11">
        <v>0.9126402304</v>
      </c>
      <c r="R11">
        <f t="shared" si="0"/>
        <v>442.0745042635659</v>
      </c>
      <c r="S11">
        <f t="shared" si="1"/>
        <v>148.71729955426355</v>
      </c>
      <c r="T11">
        <f t="shared" si="2"/>
        <v>27.11515058139535</v>
      </c>
      <c r="U11">
        <f t="shared" si="3"/>
        <v>21.555635600775194</v>
      </c>
      <c r="V11">
        <f t="shared" si="4"/>
        <v>17.686826170542634</v>
      </c>
      <c r="W11" t="s">
        <v>11</v>
      </c>
      <c r="X11" t="s">
        <v>7</v>
      </c>
      <c r="Y11" s="3"/>
      <c r="Z11" s="9"/>
      <c r="AA11" s="10" t="s">
        <v>79</v>
      </c>
      <c r="AB11" s="10" t="s">
        <v>80</v>
      </c>
      <c r="AC11" s="10" t="s">
        <v>81</v>
      </c>
      <c r="AD11" s="10" t="s">
        <v>82</v>
      </c>
      <c r="AE11" s="10" t="s">
        <v>83</v>
      </c>
    </row>
    <row r="12" spans="1:31" ht="12">
      <c r="A12">
        <v>10</v>
      </c>
      <c r="B12" t="s">
        <v>9</v>
      </c>
      <c r="C12" t="s">
        <v>7</v>
      </c>
      <c r="D12">
        <v>5.13</v>
      </c>
      <c r="E12">
        <v>100</v>
      </c>
      <c r="F12">
        <v>2.04</v>
      </c>
      <c r="G12">
        <v>0.98</v>
      </c>
      <c r="H12">
        <v>3.02</v>
      </c>
      <c r="I12">
        <v>24.84586763</v>
      </c>
      <c r="J12">
        <v>24.96986824</v>
      </c>
      <c r="K12">
        <v>21.26390818</v>
      </c>
      <c r="L12">
        <v>21.19583512</v>
      </c>
      <c r="M12">
        <v>2.888584604</v>
      </c>
      <c r="N12">
        <v>3.161170843</v>
      </c>
      <c r="O12">
        <v>3.210395827</v>
      </c>
      <c r="P12">
        <v>1.230091718</v>
      </c>
      <c r="R12">
        <f t="shared" si="0"/>
        <v>484.3249050682262</v>
      </c>
      <c r="S12">
        <f t="shared" si="1"/>
        <v>414.5011341130605</v>
      </c>
      <c r="T12">
        <f t="shared" si="2"/>
        <v>56.307692085769986</v>
      </c>
      <c r="U12">
        <f t="shared" si="3"/>
        <v>61.621263996101355</v>
      </c>
      <c r="V12">
        <f t="shared" si="4"/>
        <v>23.978396062378167</v>
      </c>
      <c r="W12" t="s">
        <v>11</v>
      </c>
      <c r="X12" t="s">
        <v>7</v>
      </c>
      <c r="Y12" s="3"/>
      <c r="Z12" s="9" t="s">
        <v>52</v>
      </c>
      <c r="AA12" s="11">
        <v>54.63600508983403</v>
      </c>
      <c r="AB12" s="11">
        <v>217.76472171572146</v>
      </c>
      <c r="AC12" s="11">
        <v>60.77961501466825</v>
      </c>
      <c r="AD12" s="11">
        <v>19.918124524250015</v>
      </c>
      <c r="AE12" s="11">
        <v>8.627488933958013</v>
      </c>
    </row>
    <row r="13" spans="1:31" ht="12">
      <c r="A13">
        <v>11</v>
      </c>
      <c r="B13" t="s">
        <v>9</v>
      </c>
      <c r="C13" t="s">
        <v>7</v>
      </c>
      <c r="D13">
        <v>5.16</v>
      </c>
      <c r="E13">
        <v>100</v>
      </c>
      <c r="F13">
        <v>2.17</v>
      </c>
      <c r="G13">
        <v>0.97</v>
      </c>
      <c r="H13">
        <v>3.14</v>
      </c>
      <c r="I13">
        <v>16.52251904</v>
      </c>
      <c r="J13">
        <v>16.57260253</v>
      </c>
      <c r="K13">
        <v>11.77677106</v>
      </c>
      <c r="L13">
        <v>11.74069711</v>
      </c>
      <c r="M13">
        <v>2.639987785</v>
      </c>
      <c r="N13">
        <v>2.419701101</v>
      </c>
      <c r="O13">
        <v>2.469135894</v>
      </c>
      <c r="P13">
        <v>0.7677725088</v>
      </c>
      <c r="R13">
        <f t="shared" si="0"/>
        <v>320.20385736434105</v>
      </c>
      <c r="S13">
        <f t="shared" si="1"/>
        <v>228.2319972868217</v>
      </c>
      <c r="T13">
        <f t="shared" si="2"/>
        <v>51.162553972868224</v>
      </c>
      <c r="U13">
        <f t="shared" si="3"/>
        <v>46.89343218992247</v>
      </c>
      <c r="V13">
        <f t="shared" si="4"/>
        <v>14.879312186046514</v>
      </c>
      <c r="W13" t="s">
        <v>11</v>
      </c>
      <c r="X13" t="s">
        <v>7</v>
      </c>
      <c r="Y13" s="3" t="s">
        <v>103</v>
      </c>
      <c r="Z13" s="9" t="s">
        <v>53</v>
      </c>
      <c r="AA13" s="11">
        <v>325.39142501799864</v>
      </c>
      <c r="AB13" s="11">
        <v>142.4651959069488</v>
      </c>
      <c r="AC13" s="11">
        <v>27.947056027032936</v>
      </c>
      <c r="AD13" s="11">
        <v>12.207483109752111</v>
      </c>
      <c r="AE13" s="11">
        <v>3.4174015404040095</v>
      </c>
    </row>
    <row r="14" spans="1:31" ht="12">
      <c r="A14">
        <v>12</v>
      </c>
      <c r="B14" t="s">
        <v>9</v>
      </c>
      <c r="C14" t="s">
        <v>7</v>
      </c>
      <c r="D14">
        <v>5.05</v>
      </c>
      <c r="E14">
        <v>100</v>
      </c>
      <c r="F14">
        <v>2.12</v>
      </c>
      <c r="G14">
        <v>0.97</v>
      </c>
      <c r="H14">
        <v>3.09</v>
      </c>
      <c r="I14">
        <v>17.02008455</v>
      </c>
      <c r="J14">
        <v>16.8633399</v>
      </c>
      <c r="K14">
        <v>17.40286438</v>
      </c>
      <c r="L14">
        <v>17.33709216</v>
      </c>
      <c r="M14">
        <v>3.333947648</v>
      </c>
      <c r="N14">
        <v>2.530037346</v>
      </c>
      <c r="O14">
        <v>2.580690048</v>
      </c>
      <c r="P14">
        <v>0.7925206089</v>
      </c>
      <c r="R14">
        <f t="shared" si="0"/>
        <v>337.0313772277228</v>
      </c>
      <c r="S14">
        <f t="shared" si="1"/>
        <v>344.61117584158416</v>
      </c>
      <c r="T14">
        <f t="shared" si="2"/>
        <v>66.0187653069307</v>
      </c>
      <c r="U14">
        <f t="shared" si="3"/>
        <v>50.09974942574257</v>
      </c>
      <c r="V14">
        <f t="shared" si="4"/>
        <v>15.693477403960397</v>
      </c>
      <c r="W14" t="s">
        <v>11</v>
      </c>
      <c r="X14" t="s">
        <v>7</v>
      </c>
      <c r="Y14" s="3" t="s">
        <v>102</v>
      </c>
      <c r="Z14" s="9" t="s">
        <v>84</v>
      </c>
      <c r="AA14" s="11">
        <v>274.59649394771816</v>
      </c>
      <c r="AB14" s="11">
        <v>100.0785846956925</v>
      </c>
      <c r="AC14" s="11">
        <v>13.13988601876558</v>
      </c>
      <c r="AD14" s="11">
        <v>8.145054109050811</v>
      </c>
      <c r="AE14" s="11">
        <v>3.1105896620224054</v>
      </c>
    </row>
    <row r="15" spans="1:31" ht="12">
      <c r="A15">
        <v>13</v>
      </c>
      <c r="B15" t="s">
        <v>9</v>
      </c>
      <c r="C15" t="s">
        <v>8</v>
      </c>
      <c r="D15">
        <v>5.16</v>
      </c>
      <c r="E15">
        <v>100</v>
      </c>
      <c r="F15">
        <v>2.1</v>
      </c>
      <c r="G15">
        <v>0.97</v>
      </c>
      <c r="H15">
        <v>3.07</v>
      </c>
      <c r="I15">
        <v>14.27389602</v>
      </c>
      <c r="J15">
        <v>14.13481093</v>
      </c>
      <c r="K15">
        <v>8.760971209</v>
      </c>
      <c r="L15">
        <v>8.844241545</v>
      </c>
      <c r="M15">
        <v>2.518964204</v>
      </c>
      <c r="N15">
        <v>1.078243536</v>
      </c>
      <c r="O15">
        <v>1.112625885</v>
      </c>
      <c r="P15">
        <v>2.96295401</v>
      </c>
      <c r="R15">
        <f t="shared" si="0"/>
        <v>276.6258918604651</v>
      </c>
      <c r="S15">
        <f t="shared" si="1"/>
        <v>169.78626374031006</v>
      </c>
      <c r="T15">
        <f t="shared" si="2"/>
        <v>48.8171357364341</v>
      </c>
      <c r="U15">
        <f t="shared" si="3"/>
        <v>20.896192558139536</v>
      </c>
      <c r="V15">
        <f t="shared" si="4"/>
        <v>57.42158934108526</v>
      </c>
      <c r="W15" t="s">
        <v>9</v>
      </c>
      <c r="X15" t="s">
        <v>7</v>
      </c>
      <c r="Y15" s="3" t="s">
        <v>104</v>
      </c>
      <c r="Z15" s="9" t="s">
        <v>90</v>
      </c>
      <c r="AA15" s="11">
        <v>553.1468429926787</v>
      </c>
      <c r="AB15" s="11">
        <v>851.6205105585449</v>
      </c>
      <c r="AC15" s="11">
        <v>133.38354275061732</v>
      </c>
      <c r="AD15" s="11">
        <v>87.73139048185776</v>
      </c>
      <c r="AE15" s="11">
        <v>11.503505812630394</v>
      </c>
    </row>
    <row r="16" spans="1:31" ht="12">
      <c r="A16">
        <v>14</v>
      </c>
      <c r="B16" t="s">
        <v>9</v>
      </c>
      <c r="C16" t="s">
        <v>8</v>
      </c>
      <c r="D16">
        <v>5.02</v>
      </c>
      <c r="E16">
        <v>100</v>
      </c>
      <c r="F16">
        <v>2.08</v>
      </c>
      <c r="G16">
        <v>0.97</v>
      </c>
      <c r="H16">
        <v>3.05</v>
      </c>
      <c r="I16">
        <v>14.88472505</v>
      </c>
      <c r="J16">
        <v>14.76838985</v>
      </c>
      <c r="K16">
        <v>6.933134489</v>
      </c>
      <c r="L16">
        <v>7.015225141</v>
      </c>
      <c r="M16">
        <v>2.258140789</v>
      </c>
      <c r="N16">
        <v>1.431026982</v>
      </c>
      <c r="O16">
        <v>1.474004848</v>
      </c>
      <c r="P16">
        <v>0.7669803458</v>
      </c>
      <c r="R16">
        <f t="shared" si="0"/>
        <v>296.50846713147416</v>
      </c>
      <c r="S16">
        <f t="shared" si="1"/>
        <v>138.11024878486057</v>
      </c>
      <c r="T16">
        <f t="shared" si="2"/>
        <v>44.98288424302789</v>
      </c>
      <c r="U16">
        <f t="shared" si="3"/>
        <v>28.50651358565737</v>
      </c>
      <c r="V16">
        <f t="shared" si="4"/>
        <v>15.278492944223107</v>
      </c>
      <c r="W16" t="s">
        <v>9</v>
      </c>
      <c r="X16" t="s">
        <v>7</v>
      </c>
      <c r="Y16" s="3" t="s">
        <v>49</v>
      </c>
      <c r="Z16" s="9" t="s">
        <v>88</v>
      </c>
      <c r="AA16" s="11">
        <v>158.62944302630234</v>
      </c>
      <c r="AB16" s="11">
        <v>2805.7828134478805</v>
      </c>
      <c r="AC16" s="11">
        <v>227.23318328102002</v>
      </c>
      <c r="AD16" s="11">
        <v>225.20544690603901</v>
      </c>
      <c r="AE16" s="11">
        <v>15.978900609793621</v>
      </c>
    </row>
    <row r="17" spans="1:31" ht="12">
      <c r="A17">
        <v>15</v>
      </c>
      <c r="B17" t="s">
        <v>10</v>
      </c>
      <c r="C17" t="s">
        <v>7</v>
      </c>
      <c r="D17">
        <v>5.02</v>
      </c>
      <c r="E17">
        <v>100</v>
      </c>
      <c r="F17">
        <v>2.06</v>
      </c>
      <c r="G17">
        <v>0.97</v>
      </c>
      <c r="H17">
        <v>3.03</v>
      </c>
      <c r="I17">
        <v>11.61748005</v>
      </c>
      <c r="J17">
        <v>11.74120737</v>
      </c>
      <c r="K17">
        <v>21.11870836</v>
      </c>
      <c r="L17">
        <v>21.42219523</v>
      </c>
      <c r="M17">
        <v>4.837660411</v>
      </c>
      <c r="N17">
        <v>1.878105171</v>
      </c>
      <c r="O17">
        <v>1.965034062</v>
      </c>
      <c r="P17">
        <v>0.06555993818</v>
      </c>
      <c r="R17">
        <f t="shared" si="0"/>
        <v>231.42390537848607</v>
      </c>
      <c r="S17">
        <f t="shared" si="1"/>
        <v>420.6914015936256</v>
      </c>
      <c r="T17">
        <f t="shared" si="2"/>
        <v>96.36773727091635</v>
      </c>
      <c r="U17">
        <f t="shared" si="3"/>
        <v>37.412453605577696</v>
      </c>
      <c r="V17">
        <f t="shared" si="4"/>
        <v>1.3059748641434263</v>
      </c>
      <c r="W17" t="s">
        <v>9</v>
      </c>
      <c r="X17" t="s">
        <v>7</v>
      </c>
      <c r="Y17" s="3" t="s">
        <v>48</v>
      </c>
      <c r="Z17" s="9" t="s">
        <v>89</v>
      </c>
      <c r="AA17" s="11">
        <v>290.685831873988</v>
      </c>
      <c r="AB17" s="11">
        <v>167.70933686723046</v>
      </c>
      <c r="AC17" s="11">
        <v>31.752407736824047</v>
      </c>
      <c r="AD17" s="11">
        <v>33.51186386602725</v>
      </c>
      <c r="AE17" s="11">
        <v>9.197078077045289</v>
      </c>
    </row>
    <row r="18" spans="1:31" ht="12">
      <c r="A18">
        <v>16</v>
      </c>
      <c r="B18" t="s">
        <v>10</v>
      </c>
      <c r="C18" t="s">
        <v>8</v>
      </c>
      <c r="D18">
        <v>5.13</v>
      </c>
      <c r="E18">
        <v>100</v>
      </c>
      <c r="F18">
        <v>2.03</v>
      </c>
      <c r="G18">
        <v>0.96</v>
      </c>
      <c r="H18">
        <v>2.99</v>
      </c>
      <c r="I18">
        <v>11.6679147</v>
      </c>
      <c r="J18">
        <v>11.74712287</v>
      </c>
      <c r="K18">
        <v>4.16571694</v>
      </c>
      <c r="L18">
        <v>4.257933737</v>
      </c>
      <c r="M18">
        <v>1.268604602</v>
      </c>
      <c r="N18">
        <v>0.3820850397</v>
      </c>
      <c r="O18">
        <v>0.405450341</v>
      </c>
      <c r="P18">
        <v>0.08834405794</v>
      </c>
      <c r="R18">
        <f t="shared" si="0"/>
        <v>227.44473099415205</v>
      </c>
      <c r="S18">
        <f t="shared" si="1"/>
        <v>81.20305925925928</v>
      </c>
      <c r="T18">
        <f t="shared" si="2"/>
        <v>24.729134541910334</v>
      </c>
      <c r="U18">
        <f t="shared" si="3"/>
        <v>7.448051456140351</v>
      </c>
      <c r="V18">
        <f t="shared" si="4"/>
        <v>1.7221063925925926</v>
      </c>
      <c r="W18" t="s">
        <v>13</v>
      </c>
      <c r="X18" t="s">
        <v>7</v>
      </c>
      <c r="Y18" s="3" t="s">
        <v>105</v>
      </c>
      <c r="Z18" s="9" t="s">
        <v>91</v>
      </c>
      <c r="AA18" s="11">
        <v>529.3816171441703</v>
      </c>
      <c r="AB18" s="11">
        <v>558.4196668024541</v>
      </c>
      <c r="AC18" s="11">
        <v>155.18252751047194</v>
      </c>
      <c r="AD18" s="11">
        <v>68.55323943782182</v>
      </c>
      <c r="AE18" s="11">
        <v>12.805924876446777</v>
      </c>
    </row>
    <row r="19" spans="1:31" ht="12">
      <c r="A19">
        <v>17</v>
      </c>
      <c r="B19" t="s">
        <v>10</v>
      </c>
      <c r="C19" t="s">
        <v>7</v>
      </c>
      <c r="D19">
        <v>5</v>
      </c>
      <c r="E19">
        <v>100</v>
      </c>
      <c r="F19">
        <v>2.09</v>
      </c>
      <c r="G19">
        <v>0.98</v>
      </c>
      <c r="H19">
        <v>3.07</v>
      </c>
      <c r="I19">
        <v>3.260813498</v>
      </c>
      <c r="J19">
        <v>3.301708725</v>
      </c>
      <c r="K19">
        <v>42.47094121</v>
      </c>
      <c r="L19">
        <v>43.53937484</v>
      </c>
      <c r="M19">
        <v>1.501815345</v>
      </c>
      <c r="N19">
        <v>1.954652675</v>
      </c>
      <c r="O19">
        <v>2.052224579</v>
      </c>
      <c r="P19">
        <v>0.0686554429</v>
      </c>
      <c r="R19">
        <f t="shared" si="0"/>
        <v>65.21626996</v>
      </c>
      <c r="S19">
        <f t="shared" si="1"/>
        <v>849.4188242</v>
      </c>
      <c r="T19">
        <f t="shared" si="2"/>
        <v>30.036306899999996</v>
      </c>
      <c r="U19">
        <f t="shared" si="3"/>
        <v>39.093053499999996</v>
      </c>
      <c r="V19">
        <f t="shared" si="4"/>
        <v>1.3731088580000002</v>
      </c>
      <c r="W19" t="s">
        <v>13</v>
      </c>
      <c r="X19" t="s">
        <v>7</v>
      </c>
      <c r="Y19" s="3" t="s">
        <v>107</v>
      </c>
      <c r="Z19" s="9" t="s">
        <v>85</v>
      </c>
      <c r="AA19" s="11">
        <v>395.908660980964</v>
      </c>
      <c r="AB19" s="11">
        <v>284.01540169893246</v>
      </c>
      <c r="AC19" s="11">
        <v>50.15104048674107</v>
      </c>
      <c r="AD19" s="11">
        <v>45.0425203031354</v>
      </c>
      <c r="AE19" s="11">
        <v>18.059502955731926</v>
      </c>
    </row>
    <row r="20" spans="1:31" ht="12">
      <c r="A20">
        <v>18</v>
      </c>
      <c r="B20" t="s">
        <v>10</v>
      </c>
      <c r="C20" t="s">
        <v>7</v>
      </c>
      <c r="D20">
        <v>5.05</v>
      </c>
      <c r="E20">
        <v>100</v>
      </c>
      <c r="F20">
        <v>2.19</v>
      </c>
      <c r="G20">
        <v>0.97</v>
      </c>
      <c r="H20">
        <v>3.16</v>
      </c>
      <c r="I20">
        <v>13.00796665</v>
      </c>
      <c r="J20">
        <v>13.1390554</v>
      </c>
      <c r="K20">
        <v>12.50111801</v>
      </c>
      <c r="L20">
        <v>12.84587168</v>
      </c>
      <c r="M20">
        <v>2.188776016</v>
      </c>
      <c r="N20">
        <v>0.8350438884</v>
      </c>
      <c r="O20">
        <v>0.8780471177</v>
      </c>
      <c r="P20">
        <v>0.07062771416</v>
      </c>
      <c r="R20">
        <f t="shared" si="0"/>
        <v>257.583498019802</v>
      </c>
      <c r="S20">
        <f t="shared" si="1"/>
        <v>247.54689128712872</v>
      </c>
      <c r="T20">
        <f t="shared" si="2"/>
        <v>43.34209932673267</v>
      </c>
      <c r="U20">
        <f t="shared" si="3"/>
        <v>16.535522542574256</v>
      </c>
      <c r="V20">
        <f t="shared" si="4"/>
        <v>1.3985685972277226</v>
      </c>
      <c r="W20" t="s">
        <v>13</v>
      </c>
      <c r="X20" t="s">
        <v>7</v>
      </c>
      <c r="Y20" s="3" t="s">
        <v>108</v>
      </c>
      <c r="Z20" s="9" t="s">
        <v>86</v>
      </c>
      <c r="AA20" s="11">
        <v>258.00074884114434</v>
      </c>
      <c r="AB20" s="11">
        <v>202.44774334451387</v>
      </c>
      <c r="AC20" s="11">
        <v>53.72422294807217</v>
      </c>
      <c r="AD20" s="11">
        <v>23.565802801378737</v>
      </c>
      <c r="AE20" s="11">
        <v>18.932040885511096</v>
      </c>
    </row>
    <row r="21" spans="1:31" ht="12">
      <c r="A21">
        <v>19</v>
      </c>
      <c r="B21" t="s">
        <v>10</v>
      </c>
      <c r="C21" t="s">
        <v>7</v>
      </c>
      <c r="D21">
        <v>5.13</v>
      </c>
      <c r="E21">
        <v>100</v>
      </c>
      <c r="F21">
        <v>2.12</v>
      </c>
      <c r="G21">
        <v>0.97</v>
      </c>
      <c r="H21">
        <v>3.09</v>
      </c>
      <c r="I21">
        <v>13.43526509</v>
      </c>
      <c r="J21">
        <v>13.5510791</v>
      </c>
      <c r="K21">
        <v>5.69686002</v>
      </c>
      <c r="L21">
        <v>5.848052782</v>
      </c>
      <c r="M21">
        <v>1.115850831</v>
      </c>
      <c r="N21">
        <v>0.4722523904</v>
      </c>
      <c r="O21">
        <v>0.5055324607</v>
      </c>
      <c r="P21">
        <v>0.2438064389</v>
      </c>
      <c r="R21">
        <f t="shared" si="0"/>
        <v>261.89600565302146</v>
      </c>
      <c r="S21">
        <f t="shared" si="1"/>
        <v>111.0499029239766</v>
      </c>
      <c r="T21">
        <f t="shared" si="2"/>
        <v>21.751478187134502</v>
      </c>
      <c r="U21">
        <f t="shared" si="3"/>
        <v>9.205699617933725</v>
      </c>
      <c r="V21">
        <f t="shared" si="4"/>
        <v>4.752562161793373</v>
      </c>
      <c r="W21" t="s">
        <v>13</v>
      </c>
      <c r="X21" t="s">
        <v>7</v>
      </c>
      <c r="Y21" s="3" t="s">
        <v>109</v>
      </c>
      <c r="Z21" s="9" t="s">
        <v>87</v>
      </c>
      <c r="AA21" s="11">
        <v>203.03512615674387</v>
      </c>
      <c r="AB21" s="11">
        <v>322.30466941759113</v>
      </c>
      <c r="AC21" s="11">
        <v>29.96475473894437</v>
      </c>
      <c r="AD21" s="11">
        <v>18.070581779162083</v>
      </c>
      <c r="AE21" s="11">
        <v>2.311586502403422</v>
      </c>
    </row>
    <row r="22" spans="1:24" ht="12">
      <c r="A22">
        <v>20</v>
      </c>
      <c r="B22" t="s">
        <v>10</v>
      </c>
      <c r="C22" t="s">
        <v>8</v>
      </c>
      <c r="D22">
        <v>5.2</v>
      </c>
      <c r="E22">
        <v>100</v>
      </c>
      <c r="F22">
        <v>2.13</v>
      </c>
      <c r="G22">
        <v>0.97</v>
      </c>
      <c r="H22">
        <v>3.1</v>
      </c>
      <c r="I22">
        <v>11.14142211</v>
      </c>
      <c r="J22">
        <v>11.33759221</v>
      </c>
      <c r="K22">
        <v>20.32110209</v>
      </c>
      <c r="L22">
        <v>21.04336231</v>
      </c>
      <c r="M22">
        <v>4.17316223</v>
      </c>
      <c r="N22">
        <v>1.576196917</v>
      </c>
      <c r="O22">
        <v>1.671339305</v>
      </c>
      <c r="P22">
        <v>0.130826812</v>
      </c>
      <c r="R22">
        <f t="shared" si="0"/>
        <v>214.25811750000003</v>
      </c>
      <c r="S22">
        <f t="shared" si="1"/>
        <v>390.7904248076923</v>
      </c>
      <c r="T22">
        <f t="shared" si="2"/>
        <v>80.25311980769231</v>
      </c>
      <c r="U22">
        <f t="shared" si="3"/>
        <v>30.311479173076922</v>
      </c>
      <c r="V22">
        <f t="shared" si="4"/>
        <v>2.5159002307692306</v>
      </c>
      <c r="W22" t="s">
        <v>10</v>
      </c>
      <c r="X22" t="s">
        <v>8</v>
      </c>
    </row>
    <row r="23" spans="1:24" ht="12">
      <c r="A23">
        <v>21</v>
      </c>
      <c r="B23" t="s">
        <v>11</v>
      </c>
      <c r="C23" t="s">
        <v>8</v>
      </c>
      <c r="D23">
        <v>5.22</v>
      </c>
      <c r="E23">
        <v>100</v>
      </c>
      <c r="F23">
        <v>2.14</v>
      </c>
      <c r="G23">
        <v>0.97</v>
      </c>
      <c r="H23">
        <v>3.11</v>
      </c>
      <c r="I23">
        <v>11.56094869</v>
      </c>
      <c r="J23">
        <v>11.78278212</v>
      </c>
      <c r="K23">
        <v>9.874240807</v>
      </c>
      <c r="L23">
        <v>10.30204195</v>
      </c>
      <c r="M23">
        <v>0.623736667</v>
      </c>
      <c r="N23">
        <v>2.063727355</v>
      </c>
      <c r="O23">
        <v>2.182839141</v>
      </c>
      <c r="P23">
        <v>0.07142504227</v>
      </c>
      <c r="R23">
        <f t="shared" si="0"/>
        <v>221.47411283524903</v>
      </c>
      <c r="S23">
        <f t="shared" si="1"/>
        <v>189.16170128352488</v>
      </c>
      <c r="T23">
        <f t="shared" si="2"/>
        <v>11.948978295019158</v>
      </c>
      <c r="U23">
        <f t="shared" si="3"/>
        <v>39.53500680076629</v>
      </c>
      <c r="V23">
        <f t="shared" si="4"/>
        <v>1.3682958289272031</v>
      </c>
      <c r="W23" t="s">
        <v>10</v>
      </c>
      <c r="X23" t="s">
        <v>8</v>
      </c>
    </row>
    <row r="24" spans="1:24" ht="12">
      <c r="A24">
        <v>22</v>
      </c>
      <c r="B24" t="s">
        <v>11</v>
      </c>
      <c r="C24" t="s">
        <v>7</v>
      </c>
      <c r="D24">
        <v>5.15</v>
      </c>
      <c r="E24">
        <v>100</v>
      </c>
      <c r="F24">
        <v>2.14</v>
      </c>
      <c r="G24">
        <v>0.97</v>
      </c>
      <c r="H24">
        <v>3.11</v>
      </c>
      <c r="I24">
        <v>14.51980519</v>
      </c>
      <c r="J24">
        <v>14.85556904</v>
      </c>
      <c r="K24">
        <v>21.31194119</v>
      </c>
      <c r="L24">
        <v>22.18582906</v>
      </c>
      <c r="M24">
        <v>1.456637201</v>
      </c>
      <c r="N24">
        <v>3.374544598</v>
      </c>
      <c r="O24">
        <v>3.568705593</v>
      </c>
      <c r="P24">
        <v>0.02880517841</v>
      </c>
      <c r="R24">
        <f t="shared" si="0"/>
        <v>281.93796485436894</v>
      </c>
      <c r="S24">
        <f t="shared" si="1"/>
        <v>413.82410077669897</v>
      </c>
      <c r="T24">
        <f t="shared" si="2"/>
        <v>28.284217495145626</v>
      </c>
      <c r="U24">
        <f t="shared" si="3"/>
        <v>65.52513782524272</v>
      </c>
      <c r="V24">
        <f t="shared" si="4"/>
        <v>0.5593238526213592</v>
      </c>
      <c r="W24" t="s">
        <v>6</v>
      </c>
      <c r="X24" t="s">
        <v>8</v>
      </c>
    </row>
    <row r="25" spans="1:24" ht="12">
      <c r="A25">
        <v>23</v>
      </c>
      <c r="B25" t="s">
        <v>11</v>
      </c>
      <c r="C25" t="s">
        <v>8</v>
      </c>
      <c r="D25">
        <v>5.02</v>
      </c>
      <c r="E25">
        <v>100</v>
      </c>
      <c r="F25">
        <v>2.08</v>
      </c>
      <c r="G25">
        <v>0.97</v>
      </c>
      <c r="H25">
        <v>3.05</v>
      </c>
      <c r="I25">
        <v>12.76052201</v>
      </c>
      <c r="J25">
        <v>13.12299018</v>
      </c>
      <c r="K25">
        <v>19.59604855</v>
      </c>
      <c r="L25">
        <v>20.37471838</v>
      </c>
      <c r="M25">
        <v>0.8822931128</v>
      </c>
      <c r="N25">
        <v>2.007434105</v>
      </c>
      <c r="O25">
        <v>2.113709472</v>
      </c>
      <c r="P25">
        <v>0.07841176342</v>
      </c>
      <c r="R25">
        <f t="shared" si="0"/>
        <v>254.19366553784866</v>
      </c>
      <c r="S25">
        <f t="shared" si="1"/>
        <v>390.3595328685259</v>
      </c>
      <c r="T25">
        <f t="shared" si="2"/>
        <v>17.575560015936258</v>
      </c>
      <c r="U25">
        <f t="shared" si="3"/>
        <v>39.98872719123507</v>
      </c>
      <c r="V25">
        <f t="shared" si="4"/>
        <v>1.5619873191235063</v>
      </c>
      <c r="W25" t="s">
        <v>6</v>
      </c>
      <c r="X25" t="s">
        <v>8</v>
      </c>
    </row>
    <row r="26" spans="1:24" ht="12">
      <c r="A26">
        <v>24</v>
      </c>
      <c r="B26" t="s">
        <v>11</v>
      </c>
      <c r="C26" t="s">
        <v>7</v>
      </c>
      <c r="D26">
        <v>5.17</v>
      </c>
      <c r="E26">
        <v>100</v>
      </c>
      <c r="F26">
        <v>2.12</v>
      </c>
      <c r="G26">
        <v>0.97</v>
      </c>
      <c r="H26">
        <v>3.09</v>
      </c>
      <c r="I26">
        <v>7.097242929</v>
      </c>
      <c r="J26">
        <v>7.322374789</v>
      </c>
      <c r="K26">
        <v>99.88120324</v>
      </c>
      <c r="L26">
        <v>103.5158066</v>
      </c>
      <c r="M26">
        <v>1.746971234</v>
      </c>
      <c r="N26">
        <v>3.428214407</v>
      </c>
      <c r="O26">
        <v>3.654318065</v>
      </c>
      <c r="P26">
        <v>3.239614104</v>
      </c>
      <c r="R26">
        <f t="shared" si="0"/>
        <v>137.27742609284334</v>
      </c>
      <c r="S26">
        <f t="shared" si="1"/>
        <v>1931.9381671179885</v>
      </c>
      <c r="T26">
        <f t="shared" si="2"/>
        <v>33.79054611218569</v>
      </c>
      <c r="U26">
        <f t="shared" si="3"/>
        <v>66.30975642166344</v>
      </c>
      <c r="V26">
        <f t="shared" si="4"/>
        <v>62.66178150870407</v>
      </c>
      <c r="W26" t="s">
        <v>6</v>
      </c>
      <c r="X26" t="s">
        <v>8</v>
      </c>
    </row>
    <row r="27" spans="1:24" ht="12">
      <c r="A27">
        <v>25</v>
      </c>
      <c r="B27" t="s">
        <v>11</v>
      </c>
      <c r="C27" t="s">
        <v>8</v>
      </c>
      <c r="D27">
        <v>5.06</v>
      </c>
      <c r="E27">
        <v>100</v>
      </c>
      <c r="F27">
        <v>2.33</v>
      </c>
      <c r="G27">
        <v>0.97</v>
      </c>
      <c r="H27">
        <v>3.3</v>
      </c>
      <c r="I27">
        <v>6.092090783</v>
      </c>
      <c r="J27">
        <v>6.253274857</v>
      </c>
      <c r="K27">
        <v>14.82300836</v>
      </c>
      <c r="L27">
        <v>15.36175437</v>
      </c>
      <c r="M27">
        <v>0.6062075193</v>
      </c>
      <c r="N27">
        <v>1.137931675</v>
      </c>
      <c r="O27">
        <v>1.210516711</v>
      </c>
      <c r="P27">
        <v>0.1134329788</v>
      </c>
      <c r="R27">
        <f t="shared" si="0"/>
        <v>120.39705104743082</v>
      </c>
      <c r="S27">
        <f t="shared" si="1"/>
        <v>292.94482924901183</v>
      </c>
      <c r="T27">
        <f t="shared" si="2"/>
        <v>11.980385756916997</v>
      </c>
      <c r="U27">
        <f t="shared" si="3"/>
        <v>22.48876828063241</v>
      </c>
      <c r="V27">
        <f t="shared" si="4"/>
        <v>2.2417584743083006</v>
      </c>
      <c r="W27" t="s">
        <v>6</v>
      </c>
      <c r="X27" t="s">
        <v>8</v>
      </c>
    </row>
    <row r="28" spans="1:24" ht="12">
      <c r="A28">
        <v>26</v>
      </c>
      <c r="B28" t="s">
        <v>11</v>
      </c>
      <c r="C28" t="s">
        <v>8</v>
      </c>
      <c r="D28">
        <v>5.07</v>
      </c>
      <c r="E28">
        <v>100</v>
      </c>
      <c r="F28">
        <v>2.18</v>
      </c>
      <c r="G28">
        <v>0.97</v>
      </c>
      <c r="H28">
        <v>3.15</v>
      </c>
      <c r="I28">
        <v>6.454652981</v>
      </c>
      <c r="J28">
        <v>6.620753109</v>
      </c>
      <c r="K28">
        <v>22.6205072</v>
      </c>
      <c r="L28">
        <v>23.47866516</v>
      </c>
      <c r="M28">
        <v>1.243353449</v>
      </c>
      <c r="N28">
        <v>2.332372732</v>
      </c>
      <c r="O28">
        <v>2.449670903</v>
      </c>
      <c r="P28">
        <v>0.02875254755</v>
      </c>
      <c r="R28">
        <f t="shared" si="0"/>
        <v>127.31070968441813</v>
      </c>
      <c r="S28">
        <f t="shared" si="1"/>
        <v>446.1638500986192</v>
      </c>
      <c r="T28">
        <f t="shared" si="2"/>
        <v>24.523736666666665</v>
      </c>
      <c r="U28">
        <f t="shared" si="3"/>
        <v>46.00340694280079</v>
      </c>
      <c r="V28">
        <f t="shared" si="4"/>
        <v>0.5671113915187376</v>
      </c>
      <c r="W28" t="s">
        <v>11</v>
      </c>
      <c r="X28" t="s">
        <v>8</v>
      </c>
    </row>
    <row r="29" spans="1:24" ht="12">
      <c r="A29">
        <v>27</v>
      </c>
      <c r="B29" t="s">
        <v>11</v>
      </c>
      <c r="C29" t="s">
        <v>7</v>
      </c>
      <c r="D29">
        <v>5.15</v>
      </c>
      <c r="E29">
        <v>100</v>
      </c>
      <c r="F29">
        <v>2.17</v>
      </c>
      <c r="G29">
        <v>0.97</v>
      </c>
      <c r="H29">
        <v>3.14</v>
      </c>
      <c r="I29">
        <v>0.9357459572</v>
      </c>
      <c r="J29">
        <v>0.9656401684</v>
      </c>
      <c r="K29">
        <v>54.31737744</v>
      </c>
      <c r="L29">
        <v>56.25928479</v>
      </c>
      <c r="M29">
        <v>2.164049711</v>
      </c>
      <c r="N29">
        <v>4.987492598</v>
      </c>
      <c r="O29">
        <v>5.211727443</v>
      </c>
      <c r="P29">
        <v>-0.09156797012</v>
      </c>
      <c r="R29">
        <f t="shared" si="0"/>
        <v>18.169824411650485</v>
      </c>
      <c r="S29">
        <f t="shared" si="1"/>
        <v>1054.7063580582526</v>
      </c>
      <c r="T29">
        <f t="shared" si="2"/>
        <v>42.020382737864075</v>
      </c>
      <c r="U29">
        <f t="shared" si="3"/>
        <v>96.8445164660194</v>
      </c>
      <c r="V29">
        <v>0</v>
      </c>
      <c r="W29" t="s">
        <v>11</v>
      </c>
      <c r="X29" t="s">
        <v>8</v>
      </c>
    </row>
    <row r="30" spans="1:24" ht="12">
      <c r="A30">
        <v>28</v>
      </c>
      <c r="B30" t="s">
        <v>11</v>
      </c>
      <c r="C30" t="s">
        <v>7</v>
      </c>
      <c r="D30">
        <v>5.25</v>
      </c>
      <c r="E30">
        <v>100</v>
      </c>
      <c r="F30">
        <v>2.03</v>
      </c>
      <c r="G30">
        <v>0.97</v>
      </c>
      <c r="H30">
        <v>3</v>
      </c>
      <c r="I30">
        <v>1.566080017</v>
      </c>
      <c r="J30">
        <v>1.629008686</v>
      </c>
      <c r="K30">
        <v>70.37885637</v>
      </c>
      <c r="L30">
        <v>72.6647972</v>
      </c>
      <c r="M30">
        <v>1.834012436</v>
      </c>
      <c r="N30">
        <v>6.447522971</v>
      </c>
      <c r="O30">
        <v>6.708907466</v>
      </c>
      <c r="P30">
        <v>0.1580611181</v>
      </c>
      <c r="R30">
        <f t="shared" si="0"/>
        <v>29.830095561904763</v>
      </c>
      <c r="S30">
        <f t="shared" si="1"/>
        <v>1340.5496451428571</v>
      </c>
      <c r="T30">
        <f t="shared" si="2"/>
        <v>34.933570209523815</v>
      </c>
      <c r="U30">
        <f t="shared" si="3"/>
        <v>122.80996135238094</v>
      </c>
      <c r="V30">
        <f aca="true" t="shared" si="5" ref="V30:V38">(((P30/1000)*100)/D30)*1000</f>
        <v>3.0106879638095236</v>
      </c>
      <c r="W30" t="s">
        <v>11</v>
      </c>
      <c r="X30" t="s">
        <v>8</v>
      </c>
    </row>
    <row r="31" spans="1:24" ht="12">
      <c r="A31">
        <v>29</v>
      </c>
      <c r="B31" t="s">
        <v>110</v>
      </c>
      <c r="C31" t="s">
        <v>7</v>
      </c>
      <c r="D31">
        <v>5.23</v>
      </c>
      <c r="E31">
        <v>100</v>
      </c>
      <c r="F31">
        <v>1.99</v>
      </c>
      <c r="G31">
        <v>0.97</v>
      </c>
      <c r="H31">
        <v>2.96</v>
      </c>
      <c r="I31">
        <v>22.53915138</v>
      </c>
      <c r="J31">
        <v>23.28523302</v>
      </c>
      <c r="K31">
        <v>27.14126091</v>
      </c>
      <c r="L31">
        <v>28.05563223</v>
      </c>
      <c r="M31">
        <v>2.079386393</v>
      </c>
      <c r="N31">
        <v>2.337062495</v>
      </c>
      <c r="O31">
        <v>2.481356671</v>
      </c>
      <c r="P31">
        <v>0.6272509211</v>
      </c>
      <c r="R31">
        <f t="shared" si="0"/>
        <v>430.9589173996176</v>
      </c>
      <c r="S31">
        <f t="shared" si="1"/>
        <v>518.9533634799235</v>
      </c>
      <c r="T31">
        <f t="shared" si="2"/>
        <v>39.7588220458891</v>
      </c>
      <c r="U31">
        <f t="shared" si="3"/>
        <v>44.68570736137667</v>
      </c>
      <c r="V31">
        <f t="shared" si="5"/>
        <v>11.99332545124283</v>
      </c>
      <c r="W31" t="s">
        <v>11</v>
      </c>
      <c r="X31" t="s">
        <v>8</v>
      </c>
    </row>
    <row r="32" spans="1:24" ht="12">
      <c r="A32">
        <v>30</v>
      </c>
      <c r="B32" t="s">
        <v>110</v>
      </c>
      <c r="C32" t="s">
        <v>7</v>
      </c>
      <c r="D32">
        <v>4.98</v>
      </c>
      <c r="E32">
        <v>100</v>
      </c>
      <c r="F32">
        <v>2.11</v>
      </c>
      <c r="G32">
        <v>0.97</v>
      </c>
      <c r="H32">
        <v>3.08</v>
      </c>
      <c r="I32">
        <v>12.92142453</v>
      </c>
      <c r="J32">
        <v>13.38463001</v>
      </c>
      <c r="K32">
        <v>35.54658095</v>
      </c>
      <c r="L32">
        <v>36.75501304</v>
      </c>
      <c r="M32">
        <v>3.293253817</v>
      </c>
      <c r="N32">
        <v>4.00477665</v>
      </c>
      <c r="O32">
        <v>4.212743781</v>
      </c>
      <c r="P32">
        <v>0.2705879284</v>
      </c>
      <c r="R32">
        <f t="shared" si="0"/>
        <v>259.46635602409634</v>
      </c>
      <c r="S32">
        <f t="shared" si="1"/>
        <v>713.786766064257</v>
      </c>
      <c r="T32">
        <f t="shared" si="2"/>
        <v>66.1295947188755</v>
      </c>
      <c r="U32">
        <f t="shared" si="3"/>
        <v>80.4172018072289</v>
      </c>
      <c r="V32">
        <f t="shared" si="5"/>
        <v>5.43349253815261</v>
      </c>
      <c r="W32" t="s">
        <v>9</v>
      </c>
      <c r="X32" t="s">
        <v>8</v>
      </c>
    </row>
    <row r="33" spans="1:24" ht="12">
      <c r="A33">
        <v>31</v>
      </c>
      <c r="B33" t="s">
        <v>110</v>
      </c>
      <c r="C33" t="s">
        <v>8</v>
      </c>
      <c r="D33">
        <v>5</v>
      </c>
      <c r="E33">
        <v>100</v>
      </c>
      <c r="F33">
        <v>2.03</v>
      </c>
      <c r="G33">
        <v>0.97</v>
      </c>
      <c r="H33">
        <v>3</v>
      </c>
      <c r="I33">
        <v>14.05513001</v>
      </c>
      <c r="J33">
        <v>14.3883768</v>
      </c>
      <c r="K33">
        <v>16.85710246</v>
      </c>
      <c r="L33">
        <v>17.43777278</v>
      </c>
      <c r="M33">
        <v>2.752648064</v>
      </c>
      <c r="N33">
        <v>2.107725069</v>
      </c>
      <c r="O33">
        <v>2.244797777</v>
      </c>
      <c r="P33">
        <v>0.8241352882</v>
      </c>
      <c r="R33">
        <f t="shared" si="0"/>
        <v>281.1026002</v>
      </c>
      <c r="S33">
        <f t="shared" si="1"/>
        <v>337.14204920000003</v>
      </c>
      <c r="T33">
        <f t="shared" si="2"/>
        <v>55.05296128</v>
      </c>
      <c r="U33">
        <f t="shared" si="3"/>
        <v>42.15450137999999</v>
      </c>
      <c r="V33">
        <f t="shared" si="5"/>
        <v>16.482705764</v>
      </c>
      <c r="W33" t="s">
        <v>9</v>
      </c>
      <c r="X33" t="s">
        <v>8</v>
      </c>
    </row>
    <row r="34" spans="1:24" ht="12">
      <c r="A34">
        <v>32</v>
      </c>
      <c r="B34" t="s">
        <v>110</v>
      </c>
      <c r="C34" t="s">
        <v>7</v>
      </c>
      <c r="D34">
        <v>5.2</v>
      </c>
      <c r="E34">
        <v>100</v>
      </c>
      <c r="F34">
        <v>2.04</v>
      </c>
      <c r="G34">
        <v>0.97</v>
      </c>
      <c r="H34">
        <v>3.01</v>
      </c>
      <c r="I34">
        <v>12.98884762</v>
      </c>
      <c r="J34">
        <v>13.4503152</v>
      </c>
      <c r="K34">
        <v>31.80061668</v>
      </c>
      <c r="L34">
        <v>32.83762282</v>
      </c>
      <c r="M34">
        <v>3.203075767</v>
      </c>
      <c r="N34">
        <v>4.00444767</v>
      </c>
      <c r="O34">
        <v>4.211501077</v>
      </c>
      <c r="P34">
        <v>0.5222455632</v>
      </c>
      <c r="R34">
        <f t="shared" si="0"/>
        <v>249.78553115384614</v>
      </c>
      <c r="S34">
        <f t="shared" si="1"/>
        <v>611.5503207692307</v>
      </c>
      <c r="T34">
        <f t="shared" si="2"/>
        <v>61.597610903846146</v>
      </c>
      <c r="U34">
        <f t="shared" si="3"/>
        <v>77.00860903846154</v>
      </c>
      <c r="V34">
        <f t="shared" si="5"/>
        <v>10.043183907692308</v>
      </c>
      <c r="W34" t="s">
        <v>9</v>
      </c>
      <c r="X34" t="s">
        <v>8</v>
      </c>
    </row>
    <row r="35" spans="1:24" ht="12">
      <c r="A35">
        <v>33</v>
      </c>
      <c r="B35" t="s">
        <v>110</v>
      </c>
      <c r="C35" t="s">
        <v>7</v>
      </c>
      <c r="D35">
        <v>5</v>
      </c>
      <c r="E35">
        <v>100</v>
      </c>
      <c r="F35">
        <v>2.37</v>
      </c>
      <c r="G35">
        <v>0.97</v>
      </c>
      <c r="H35">
        <v>3.34</v>
      </c>
      <c r="I35">
        <v>21.4197708</v>
      </c>
      <c r="J35">
        <v>22.21520256</v>
      </c>
      <c r="K35">
        <v>10.61628462</v>
      </c>
      <c r="L35">
        <v>10.99001455</v>
      </c>
      <c r="M35">
        <v>3.488070811</v>
      </c>
      <c r="N35">
        <v>1.427843565</v>
      </c>
      <c r="O35">
        <v>1.522097573</v>
      </c>
      <c r="P35">
        <v>0.6437186775</v>
      </c>
      <c r="R35">
        <f t="shared" si="0"/>
        <v>428.39541599999995</v>
      </c>
      <c r="S35">
        <f t="shared" si="1"/>
        <v>212.32569239999995</v>
      </c>
      <c r="T35">
        <f t="shared" si="2"/>
        <v>69.76141622000002</v>
      </c>
      <c r="U35">
        <f t="shared" si="3"/>
        <v>28.5568713</v>
      </c>
      <c r="V35">
        <f t="shared" si="5"/>
        <v>12.874373550000001</v>
      </c>
      <c r="W35" t="s">
        <v>13</v>
      </c>
      <c r="X35" t="s">
        <v>8</v>
      </c>
    </row>
    <row r="36" spans="1:24" ht="12">
      <c r="A36">
        <v>34</v>
      </c>
      <c r="B36" t="s">
        <v>110</v>
      </c>
      <c r="C36" t="s">
        <v>8</v>
      </c>
      <c r="D36">
        <v>5.08</v>
      </c>
      <c r="E36">
        <v>100</v>
      </c>
      <c r="F36">
        <v>2.26</v>
      </c>
      <c r="G36">
        <v>0.96</v>
      </c>
      <c r="H36">
        <v>3.22</v>
      </c>
      <c r="I36">
        <v>17.90867445</v>
      </c>
      <c r="J36">
        <v>18.59464076</v>
      </c>
      <c r="K36">
        <v>8.012666015</v>
      </c>
      <c r="L36">
        <v>8.292447362</v>
      </c>
      <c r="M36">
        <v>2.307406872</v>
      </c>
      <c r="N36">
        <v>0.9655848463</v>
      </c>
      <c r="O36">
        <v>1.027684946</v>
      </c>
      <c r="P36">
        <v>0.5468895845</v>
      </c>
      <c r="R36">
        <f t="shared" si="0"/>
        <v>352.5329616141732</v>
      </c>
      <c r="S36">
        <f t="shared" si="1"/>
        <v>157.72964596456694</v>
      </c>
      <c r="T36">
        <f t="shared" si="2"/>
        <v>45.42139511811024</v>
      </c>
      <c r="U36">
        <f t="shared" si="3"/>
        <v>19.00757571456693</v>
      </c>
      <c r="V36">
        <f t="shared" si="5"/>
        <v>10.765543001968505</v>
      </c>
      <c r="W36" t="s">
        <v>13</v>
      </c>
      <c r="X36" t="s">
        <v>8</v>
      </c>
    </row>
    <row r="37" spans="1:24" ht="12">
      <c r="A37">
        <v>35</v>
      </c>
      <c r="B37" t="s">
        <v>110</v>
      </c>
      <c r="C37" t="s">
        <v>12</v>
      </c>
      <c r="D37">
        <v>5.16</v>
      </c>
      <c r="E37">
        <v>100</v>
      </c>
      <c r="F37">
        <v>2.08</v>
      </c>
      <c r="G37">
        <v>0.97</v>
      </c>
      <c r="H37">
        <v>3.05</v>
      </c>
      <c r="I37">
        <v>18.02546765</v>
      </c>
      <c r="J37">
        <v>18.73941056</v>
      </c>
      <c r="K37">
        <v>13.2624128</v>
      </c>
      <c r="L37">
        <v>13.71157627</v>
      </c>
      <c r="M37">
        <v>1.360483657</v>
      </c>
      <c r="N37">
        <v>1.249357968</v>
      </c>
      <c r="O37">
        <v>1.33611549</v>
      </c>
      <c r="P37">
        <v>1.180476997</v>
      </c>
      <c r="R37">
        <f t="shared" si="0"/>
        <v>349.33076841085267</v>
      </c>
      <c r="S37">
        <f t="shared" si="1"/>
        <v>257.023503875969</v>
      </c>
      <c r="T37">
        <f t="shared" si="2"/>
        <v>26.36596234496124</v>
      </c>
      <c r="U37">
        <f t="shared" si="3"/>
        <v>24.212363720930234</v>
      </c>
      <c r="V37">
        <f t="shared" si="5"/>
        <v>22.877461182170542</v>
      </c>
      <c r="W37" t="s">
        <v>13</v>
      </c>
      <c r="X37" t="s">
        <v>8</v>
      </c>
    </row>
    <row r="38" spans="1:24" ht="12">
      <c r="A38">
        <v>36</v>
      </c>
      <c r="B38" t="s">
        <v>110</v>
      </c>
      <c r="C38" t="s">
        <v>8</v>
      </c>
      <c r="D38">
        <v>5.18</v>
      </c>
      <c r="E38">
        <v>100</v>
      </c>
      <c r="F38">
        <v>2.21</v>
      </c>
      <c r="G38">
        <v>0.96</v>
      </c>
      <c r="H38">
        <v>3.17</v>
      </c>
      <c r="I38">
        <v>14.68620428</v>
      </c>
      <c r="J38">
        <v>15.21119086</v>
      </c>
      <c r="K38">
        <v>20.43466506</v>
      </c>
      <c r="L38">
        <v>21.16285308</v>
      </c>
      <c r="M38">
        <v>2.824405366</v>
      </c>
      <c r="N38">
        <v>2.310077557</v>
      </c>
      <c r="O38">
        <v>2.441422789</v>
      </c>
      <c r="P38">
        <v>0.6948088649</v>
      </c>
      <c r="R38">
        <f t="shared" si="0"/>
        <v>283.51745714285715</v>
      </c>
      <c r="S38">
        <f t="shared" si="1"/>
        <v>394.4916034749035</v>
      </c>
      <c r="T38">
        <f t="shared" si="2"/>
        <v>54.52520011583012</v>
      </c>
      <c r="U38">
        <f t="shared" si="3"/>
        <v>44.596091833976836</v>
      </c>
      <c r="V38">
        <f t="shared" si="5"/>
        <v>13.413298550193051</v>
      </c>
      <c r="W38" t="s">
        <v>13</v>
      </c>
      <c r="X38" t="s">
        <v>12</v>
      </c>
    </row>
    <row r="39" ht="12">
      <c r="S39" s="1"/>
    </row>
    <row r="40" ht="12">
      <c r="S40" s="1"/>
    </row>
    <row r="41" spans="9:22" ht="12">
      <c r="I41" s="1" t="s">
        <v>14</v>
      </c>
      <c r="J41" s="1" t="s">
        <v>17</v>
      </c>
      <c r="K41" s="1" t="s">
        <v>18</v>
      </c>
      <c r="L41" s="1" t="s">
        <v>19</v>
      </c>
      <c r="M41" s="1" t="s">
        <v>21</v>
      </c>
      <c r="R41" t="s">
        <v>14</v>
      </c>
      <c r="S41" t="s">
        <v>17</v>
      </c>
      <c r="T41" t="s">
        <v>18</v>
      </c>
      <c r="U41" t="s">
        <v>19</v>
      </c>
      <c r="V41" t="s">
        <v>21</v>
      </c>
    </row>
    <row r="42" spans="1:24" ht="12.75" thickBot="1">
      <c r="A42">
        <v>1</v>
      </c>
      <c r="B42" s="4" t="s">
        <v>35</v>
      </c>
      <c r="C42" s="4" t="s">
        <v>39</v>
      </c>
      <c r="D42">
        <v>5</v>
      </c>
      <c r="E42">
        <v>100</v>
      </c>
      <c r="F42" t="s">
        <v>7</v>
      </c>
      <c r="G42" t="s">
        <v>48</v>
      </c>
      <c r="I42" s="1">
        <v>19.70037282</v>
      </c>
      <c r="J42" s="1">
        <v>7.034321288</v>
      </c>
      <c r="K42" s="1">
        <v>1.482795363</v>
      </c>
      <c r="L42" s="1">
        <v>1.218738683</v>
      </c>
      <c r="M42" s="1">
        <v>0.4624046414</v>
      </c>
      <c r="R42" s="1">
        <v>50.973531179999995</v>
      </c>
      <c r="S42" s="1">
        <v>128.21775188</v>
      </c>
      <c r="T42" s="1">
        <v>35.257567599999994</v>
      </c>
      <c r="U42" s="1">
        <v>15.416614196</v>
      </c>
      <c r="V42" s="1">
        <v>8.391326954</v>
      </c>
      <c r="W42" t="s">
        <v>7</v>
      </c>
      <c r="X42" t="s">
        <v>52</v>
      </c>
    </row>
    <row r="43" spans="1:24" ht="12">
      <c r="A43">
        <v>2</v>
      </c>
      <c r="B43" s="3" t="s">
        <v>35</v>
      </c>
      <c r="C43" s="3" t="s">
        <v>38</v>
      </c>
      <c r="D43">
        <v>5</v>
      </c>
      <c r="E43">
        <v>100</v>
      </c>
      <c r="F43" t="s">
        <v>7</v>
      </c>
      <c r="G43" t="s">
        <v>48</v>
      </c>
      <c r="I43" s="1">
        <v>17.00121937</v>
      </c>
      <c r="J43" s="1">
        <v>3.198807692</v>
      </c>
      <c r="K43" s="1">
        <v>0.4144531322</v>
      </c>
      <c r="L43" s="1">
        <v>0.6929864441</v>
      </c>
      <c r="M43" s="1">
        <v>0.4827624642</v>
      </c>
      <c r="R43" s="1">
        <v>21.047841140000003</v>
      </c>
      <c r="S43" s="1">
        <v>240.1553238</v>
      </c>
      <c r="T43" s="1">
        <v>21.49846554</v>
      </c>
      <c r="U43" s="1">
        <v>15.401156216</v>
      </c>
      <c r="V43" s="1">
        <v>11.041874672</v>
      </c>
      <c r="W43" t="s">
        <v>7</v>
      </c>
      <c r="X43" t="s">
        <v>53</v>
      </c>
    </row>
    <row r="44" spans="1:24" ht="12">
      <c r="A44">
        <v>3</v>
      </c>
      <c r="B44" s="3" t="s">
        <v>35</v>
      </c>
      <c r="C44" s="3" t="s">
        <v>37</v>
      </c>
      <c r="D44">
        <v>4.99</v>
      </c>
      <c r="E44">
        <v>100</v>
      </c>
      <c r="F44" t="s">
        <v>7</v>
      </c>
      <c r="G44" t="s">
        <v>48</v>
      </c>
      <c r="I44" s="1">
        <v>11.69781174</v>
      </c>
      <c r="J44" s="1">
        <v>10.12623884</v>
      </c>
      <c r="K44" s="1">
        <v>1.899254881</v>
      </c>
      <c r="L44" s="1">
        <v>2.088423486</v>
      </c>
      <c r="M44" s="1">
        <v>0.5043311969</v>
      </c>
      <c r="R44" s="1">
        <v>83.76720275999999</v>
      </c>
      <c r="S44" s="1">
        <v>3019.3118140000006</v>
      </c>
      <c r="T44" s="1">
        <v>228.4487576</v>
      </c>
      <c r="U44" s="1">
        <v>242.1901014</v>
      </c>
      <c r="V44" s="1">
        <v>37.717232159999995</v>
      </c>
      <c r="W44" t="s">
        <v>7</v>
      </c>
      <c r="X44" t="s">
        <v>49</v>
      </c>
    </row>
    <row r="45" spans="1:24" ht="12">
      <c r="A45">
        <v>4</v>
      </c>
      <c r="B45" s="3" t="s">
        <v>35</v>
      </c>
      <c r="C45" s="3" t="s">
        <v>33</v>
      </c>
      <c r="D45">
        <v>5</v>
      </c>
      <c r="E45">
        <v>100</v>
      </c>
      <c r="F45" t="s">
        <v>7</v>
      </c>
      <c r="G45" t="s">
        <v>48</v>
      </c>
      <c r="I45" s="1">
        <v>11.03608282</v>
      </c>
      <c r="J45" s="1">
        <v>16.79944589</v>
      </c>
      <c r="K45" s="1">
        <v>1.38645797</v>
      </c>
      <c r="L45" s="1">
        <v>3.183377189</v>
      </c>
      <c r="M45" s="1">
        <v>0.5843828594</v>
      </c>
      <c r="R45" s="1">
        <v>241.07924139999997</v>
      </c>
      <c r="S45" s="1">
        <v>357.4302348</v>
      </c>
      <c r="T45" s="1">
        <v>49.77473877999999</v>
      </c>
      <c r="U45" s="1">
        <v>34.04430838</v>
      </c>
      <c r="V45" s="1">
        <v>12.743788570000001</v>
      </c>
      <c r="W45" t="s">
        <v>7</v>
      </c>
      <c r="X45" t="s">
        <v>49</v>
      </c>
    </row>
    <row r="46" spans="1:24" ht="12.75" thickBot="1">
      <c r="A46">
        <v>5</v>
      </c>
      <c r="B46" s="3" t="s">
        <v>35</v>
      </c>
      <c r="C46" s="3" t="s">
        <v>28</v>
      </c>
      <c r="D46">
        <v>5</v>
      </c>
      <c r="E46">
        <v>100</v>
      </c>
      <c r="F46" t="s">
        <v>7</v>
      </c>
      <c r="G46" t="s">
        <v>48</v>
      </c>
      <c r="I46" s="1">
        <v>13.21252871</v>
      </c>
      <c r="J46" s="1">
        <v>4.748227443</v>
      </c>
      <c r="K46" s="1">
        <v>2.751334466</v>
      </c>
      <c r="L46" s="1">
        <v>1.190254947</v>
      </c>
      <c r="M46" s="1">
        <v>0.2643776736</v>
      </c>
      <c r="R46" s="1">
        <v>394.00745639999997</v>
      </c>
      <c r="S46" s="1">
        <v>140.68642576000002</v>
      </c>
      <c r="T46" s="1">
        <v>29.655907259999996</v>
      </c>
      <c r="U46" s="1">
        <v>24.37477366</v>
      </c>
      <c r="V46" s="1">
        <v>9.248092827999999</v>
      </c>
      <c r="W46" t="s">
        <v>7</v>
      </c>
      <c r="X46" t="s">
        <v>48</v>
      </c>
    </row>
    <row r="47" spans="1:24" ht="12.75" thickBot="1">
      <c r="A47">
        <v>6</v>
      </c>
      <c r="B47" s="2" t="s">
        <v>35</v>
      </c>
      <c r="C47" s="2" t="s">
        <v>36</v>
      </c>
      <c r="D47">
        <v>5</v>
      </c>
      <c r="E47">
        <v>100</v>
      </c>
      <c r="F47" t="s">
        <v>46</v>
      </c>
      <c r="G47" t="s">
        <v>48</v>
      </c>
      <c r="I47" s="1">
        <v>14.77474911</v>
      </c>
      <c r="J47" s="1">
        <v>28.03187182</v>
      </c>
      <c r="K47" s="1">
        <v>8.404332363</v>
      </c>
      <c r="L47" s="1">
        <v>4.727886349</v>
      </c>
      <c r="M47" s="1">
        <v>0.7343113396</v>
      </c>
      <c r="R47" s="1">
        <v>340.0243874</v>
      </c>
      <c r="S47" s="1">
        <v>63.976153839999995</v>
      </c>
      <c r="T47" s="1">
        <v>8.289062644000001</v>
      </c>
      <c r="U47" s="1">
        <v>13.859728881999999</v>
      </c>
      <c r="V47" s="1">
        <v>9.655249284</v>
      </c>
      <c r="W47" t="s">
        <v>7</v>
      </c>
      <c r="X47" t="s">
        <v>48</v>
      </c>
    </row>
    <row r="48" spans="1:24" ht="12.75" thickBot="1">
      <c r="A48">
        <v>7</v>
      </c>
      <c r="B48" s="2" t="s">
        <v>31</v>
      </c>
      <c r="C48" s="2" t="s">
        <v>33</v>
      </c>
      <c r="D48">
        <v>5</v>
      </c>
      <c r="E48">
        <v>100</v>
      </c>
      <c r="F48" t="s">
        <v>7</v>
      </c>
      <c r="G48" t="s">
        <v>49</v>
      </c>
      <c r="I48" s="1">
        <v>4.188360138</v>
      </c>
      <c r="J48" s="1">
        <v>150.9655907</v>
      </c>
      <c r="K48" s="1">
        <v>11.42243788</v>
      </c>
      <c r="L48" s="1">
        <v>12.10950507</v>
      </c>
      <c r="M48" s="1">
        <v>1.885861608</v>
      </c>
      <c r="R48" s="1">
        <v>234.42508496993992</v>
      </c>
      <c r="S48" s="1">
        <v>202.93063807615226</v>
      </c>
      <c r="T48" s="1">
        <v>38.06122006012024</v>
      </c>
      <c r="U48" s="1">
        <v>41.85217406813627</v>
      </c>
      <c r="V48" s="1">
        <v>10.10683761322645</v>
      </c>
      <c r="W48" t="s">
        <v>7</v>
      </c>
      <c r="X48" t="s">
        <v>48</v>
      </c>
    </row>
    <row r="49" spans="1:24" ht="12.75" thickBot="1">
      <c r="A49">
        <v>8</v>
      </c>
      <c r="B49" s="2" t="s">
        <v>31</v>
      </c>
      <c r="C49" s="2" t="s">
        <v>32</v>
      </c>
      <c r="D49">
        <v>5</v>
      </c>
      <c r="E49">
        <v>100</v>
      </c>
      <c r="F49" t="s">
        <v>47</v>
      </c>
      <c r="G49" t="s">
        <v>49</v>
      </c>
      <c r="I49" s="1">
        <v>10.9854726</v>
      </c>
      <c r="J49" s="1">
        <v>31.48548803</v>
      </c>
      <c r="K49" s="1">
        <v>2.828867373</v>
      </c>
      <c r="L49" s="1">
        <v>3.838329042</v>
      </c>
      <c r="M49" s="1">
        <v>0.7068054</v>
      </c>
      <c r="R49" s="1">
        <v>220.72165640000003</v>
      </c>
      <c r="S49" s="1">
        <v>335.9889178</v>
      </c>
      <c r="T49" s="1">
        <v>27.729159399999997</v>
      </c>
      <c r="U49" s="1">
        <v>63.66754378</v>
      </c>
      <c r="V49" s="1">
        <v>11.687657188</v>
      </c>
      <c r="W49" t="s">
        <v>7</v>
      </c>
      <c r="X49" t="s">
        <v>48</v>
      </c>
    </row>
    <row r="50" spans="1:24" ht="12.75" thickBot="1">
      <c r="A50">
        <v>9</v>
      </c>
      <c r="B50" s="2" t="s">
        <v>31</v>
      </c>
      <c r="C50" s="2" t="s">
        <v>34</v>
      </c>
      <c r="D50">
        <v>5</v>
      </c>
      <c r="E50">
        <v>100</v>
      </c>
      <c r="F50" t="s">
        <v>8</v>
      </c>
      <c r="G50" t="s">
        <v>49</v>
      </c>
      <c r="I50" s="1">
        <v>14.24856165</v>
      </c>
      <c r="J50" s="1">
        <v>38.96194075</v>
      </c>
      <c r="K50" s="1">
        <v>2.671673938</v>
      </c>
      <c r="L50" s="1">
        <v>4.055154709</v>
      </c>
      <c r="M50" s="1">
        <v>0.8476166894</v>
      </c>
      <c r="R50" s="1">
        <v>264.25057419999996</v>
      </c>
      <c r="S50" s="1">
        <v>94.96454886000001</v>
      </c>
      <c r="T50" s="1">
        <v>55.02668931999999</v>
      </c>
      <c r="U50" s="1">
        <v>23.805098939999997</v>
      </c>
      <c r="V50" s="1">
        <v>5.287553472</v>
      </c>
      <c r="W50" t="s">
        <v>7</v>
      </c>
      <c r="X50" t="s">
        <v>48</v>
      </c>
    </row>
    <row r="51" spans="1:24" ht="12.75" thickBot="1">
      <c r="A51">
        <v>10</v>
      </c>
      <c r="B51" s="2" t="s">
        <v>40</v>
      </c>
      <c r="C51" s="2" t="s">
        <v>42</v>
      </c>
      <c r="D51">
        <v>5</v>
      </c>
      <c r="E51">
        <v>100</v>
      </c>
      <c r="F51" t="s">
        <v>8</v>
      </c>
      <c r="G51" t="s">
        <v>50</v>
      </c>
      <c r="I51" s="1">
        <v>12.33532028</v>
      </c>
      <c r="J51" s="1">
        <v>11.59347998</v>
      </c>
      <c r="K51" s="1">
        <v>2.417460631</v>
      </c>
      <c r="L51" s="1">
        <v>1.185949159</v>
      </c>
      <c r="M51" s="1">
        <v>0.6003248829</v>
      </c>
      <c r="R51" s="1">
        <v>140.474027</v>
      </c>
      <c r="S51" s="1">
        <v>923.0275029999999</v>
      </c>
      <c r="T51" s="1">
        <v>32.330056400000004</v>
      </c>
      <c r="U51" s="1">
        <v>80.64399216000001</v>
      </c>
      <c r="V51" s="1">
        <v>23.68436764</v>
      </c>
      <c r="W51" t="s">
        <v>7</v>
      </c>
      <c r="X51" t="s">
        <v>50</v>
      </c>
    </row>
    <row r="52" spans="1:24" ht="12.75" thickBot="1">
      <c r="A52">
        <v>11</v>
      </c>
      <c r="B52" s="2" t="s">
        <v>45</v>
      </c>
      <c r="C52" s="2" t="s">
        <v>33</v>
      </c>
      <c r="D52">
        <v>5</v>
      </c>
      <c r="E52">
        <v>100</v>
      </c>
      <c r="F52" t="s">
        <v>7</v>
      </c>
      <c r="G52" t="s">
        <v>50</v>
      </c>
      <c r="I52" s="1">
        <v>7.02370135</v>
      </c>
      <c r="J52" s="1">
        <v>46.15137515</v>
      </c>
      <c r="K52" s="1">
        <v>1.61650282</v>
      </c>
      <c r="L52" s="1">
        <v>4.032199608</v>
      </c>
      <c r="M52" s="1">
        <v>1.184218382</v>
      </c>
      <c r="R52" s="1">
        <v>238.14299219999995</v>
      </c>
      <c r="S52" s="1">
        <v>640.384538</v>
      </c>
      <c r="T52" s="1">
        <v>94.91363358</v>
      </c>
      <c r="U52" s="1">
        <v>72.25363762</v>
      </c>
      <c r="V52" s="1">
        <v>27.908659480000004</v>
      </c>
      <c r="W52" t="s">
        <v>7</v>
      </c>
      <c r="X52" t="s">
        <v>50</v>
      </c>
    </row>
    <row r="53" spans="1:24" ht="12.75" thickBot="1">
      <c r="A53">
        <v>12</v>
      </c>
      <c r="B53" s="2" t="s">
        <v>40</v>
      </c>
      <c r="C53" s="2" t="s">
        <v>41</v>
      </c>
      <c r="D53">
        <v>5</v>
      </c>
      <c r="E53">
        <v>100</v>
      </c>
      <c r="F53" t="s">
        <v>7</v>
      </c>
      <c r="G53" t="s">
        <v>50</v>
      </c>
      <c r="I53" s="1">
        <v>11.90714961</v>
      </c>
      <c r="J53" s="1">
        <v>32.0192269</v>
      </c>
      <c r="K53" s="1">
        <v>4.745681679</v>
      </c>
      <c r="L53" s="1">
        <v>3.612681881</v>
      </c>
      <c r="M53" s="1">
        <v>1.395432974</v>
      </c>
      <c r="R53" s="1">
        <v>347.05870380000005</v>
      </c>
      <c r="S53" s="1">
        <v>116.04628446000001</v>
      </c>
      <c r="T53" s="1">
        <v>49.17985245999999</v>
      </c>
      <c r="U53" s="1">
        <v>17.645513268</v>
      </c>
      <c r="V53" s="1">
        <v>10.601198261999999</v>
      </c>
      <c r="W53" t="s">
        <v>8</v>
      </c>
      <c r="X53" t="s">
        <v>51</v>
      </c>
    </row>
    <row r="54" spans="1:24" ht="12.75" thickBot="1">
      <c r="A54">
        <v>13</v>
      </c>
      <c r="B54" s="2" t="s">
        <v>45</v>
      </c>
      <c r="C54" s="2" t="s">
        <v>34</v>
      </c>
      <c r="D54">
        <v>5</v>
      </c>
      <c r="E54">
        <v>100</v>
      </c>
      <c r="F54" t="s">
        <v>8</v>
      </c>
      <c r="G54" t="s">
        <v>50</v>
      </c>
      <c r="I54" s="1">
        <v>9.489626709</v>
      </c>
      <c r="J54" s="1">
        <v>21.82005466</v>
      </c>
      <c r="K54" s="1">
        <v>1.697587827</v>
      </c>
      <c r="L54" s="1">
        <v>1.83765599</v>
      </c>
      <c r="M54" s="1">
        <v>0.8459316996</v>
      </c>
      <c r="R54" s="1">
        <v>284.971233</v>
      </c>
      <c r="S54" s="1">
        <v>779.2388149999999</v>
      </c>
      <c r="T54" s="1">
        <v>53.43347876</v>
      </c>
      <c r="U54" s="1">
        <v>81.10309418</v>
      </c>
      <c r="V54" s="1">
        <v>16.952333788</v>
      </c>
      <c r="W54" t="s">
        <v>8</v>
      </c>
      <c r="X54" t="s">
        <v>49</v>
      </c>
    </row>
    <row r="55" spans="1:24" ht="12.75" thickBot="1">
      <c r="A55">
        <v>14</v>
      </c>
      <c r="B55" s="2" t="s">
        <v>29</v>
      </c>
      <c r="C55" s="2" t="s">
        <v>30</v>
      </c>
      <c r="D55">
        <v>5</v>
      </c>
      <c r="E55">
        <v>100</v>
      </c>
      <c r="F55" t="s">
        <v>8</v>
      </c>
      <c r="G55" t="s">
        <v>51</v>
      </c>
      <c r="I55" s="1">
        <v>17.35293519</v>
      </c>
      <c r="J55" s="1">
        <v>5.802314223</v>
      </c>
      <c r="K55" s="1">
        <v>2.458992623</v>
      </c>
      <c r="L55" s="1">
        <v>0.8822756634</v>
      </c>
      <c r="M55" s="1">
        <v>0.5300599131</v>
      </c>
      <c r="R55" s="1">
        <v>265.4016884</v>
      </c>
      <c r="S55" s="1">
        <v>130.57140394</v>
      </c>
      <c r="T55" s="1">
        <v>29.743128419999998</v>
      </c>
      <c r="U55" s="1">
        <v>15.536112874000002</v>
      </c>
      <c r="V55" s="1">
        <v>12.430626109999999</v>
      </c>
      <c r="W55" t="s">
        <v>8</v>
      </c>
      <c r="X55" t="s">
        <v>49</v>
      </c>
    </row>
    <row r="56" spans="1:24" ht="12.75" thickBot="1">
      <c r="A56">
        <v>15</v>
      </c>
      <c r="B56" s="2" t="s">
        <v>31</v>
      </c>
      <c r="C56" s="2" t="s">
        <v>25</v>
      </c>
      <c r="D56">
        <v>5</v>
      </c>
      <c r="E56">
        <v>100</v>
      </c>
      <c r="F56" t="s">
        <v>7</v>
      </c>
      <c r="G56" t="s">
        <v>49</v>
      </c>
      <c r="I56" s="1">
        <v>12.05396207</v>
      </c>
      <c r="J56" s="1">
        <v>17.87151174</v>
      </c>
      <c r="K56" s="1">
        <v>2.488736939</v>
      </c>
      <c r="L56" s="1">
        <v>1.702215419</v>
      </c>
      <c r="M56" s="1">
        <v>0.6371894285</v>
      </c>
      <c r="R56" s="1">
        <v>246.70640559999998</v>
      </c>
      <c r="S56" s="1">
        <v>231.8695996</v>
      </c>
      <c r="T56" s="1">
        <v>48.349212619999996</v>
      </c>
      <c r="U56" s="1">
        <v>23.71898318</v>
      </c>
      <c r="V56" s="1">
        <v>12.006497657999997</v>
      </c>
      <c r="W56" t="s">
        <v>8</v>
      </c>
      <c r="X56" t="s">
        <v>50</v>
      </c>
    </row>
    <row r="57" spans="1:24" ht="12.75" thickBot="1">
      <c r="A57">
        <v>16</v>
      </c>
      <c r="B57" s="2" t="s">
        <v>24</v>
      </c>
      <c r="C57" s="2" t="s">
        <v>26</v>
      </c>
      <c r="D57">
        <v>5</v>
      </c>
      <c r="E57">
        <v>100</v>
      </c>
      <c r="F57" t="s">
        <v>47</v>
      </c>
      <c r="G57" t="s">
        <v>52</v>
      </c>
      <c r="I57" s="1">
        <v>1.290741729</v>
      </c>
      <c r="J57" s="1">
        <v>1.167990005</v>
      </c>
      <c r="K57" s="1">
        <v>0</v>
      </c>
      <c r="L57" s="1">
        <v>0.1151811727</v>
      </c>
      <c r="M57" s="1">
        <v>0.366100774</v>
      </c>
      <c r="R57" s="1">
        <v>189.79253418000002</v>
      </c>
      <c r="S57" s="1">
        <v>436.40109320000005</v>
      </c>
      <c r="T57" s="1">
        <v>33.951756540000005</v>
      </c>
      <c r="U57" s="1">
        <v>36.7531198</v>
      </c>
      <c r="V57" s="1">
        <v>16.918633992</v>
      </c>
      <c r="W57" t="s">
        <v>8</v>
      </c>
      <c r="X57" t="s">
        <v>50</v>
      </c>
    </row>
    <row r="58" spans="1:24" ht="12.75" thickBot="1">
      <c r="A58">
        <v>17</v>
      </c>
      <c r="B58" s="2" t="s">
        <v>24</v>
      </c>
      <c r="C58" s="2" t="s">
        <v>25</v>
      </c>
      <c r="D58">
        <v>5</v>
      </c>
      <c r="E58">
        <v>100</v>
      </c>
      <c r="F58" t="s">
        <v>7</v>
      </c>
      <c r="G58" t="s">
        <v>52</v>
      </c>
      <c r="I58" s="1">
        <v>2.548676559</v>
      </c>
      <c r="J58" s="1">
        <v>6.410887594</v>
      </c>
      <c r="K58" s="1">
        <v>1.76287838</v>
      </c>
      <c r="L58" s="1">
        <v>0.7708307098</v>
      </c>
      <c r="M58" s="1">
        <v>0.4195663477</v>
      </c>
      <c r="R58" s="1">
        <v>264.95347</v>
      </c>
      <c r="S58" s="1">
        <v>133.11159704</v>
      </c>
      <c r="T58" s="1">
        <v>31.273294059999998</v>
      </c>
      <c r="U58" s="1">
        <v>15.443604529999998</v>
      </c>
      <c r="V58" s="1">
        <v>6.9177458839999995</v>
      </c>
      <c r="W58" t="s">
        <v>8</v>
      </c>
      <c r="X58" t="s">
        <v>50</v>
      </c>
    </row>
    <row r="59" spans="1:24" ht="12.75" thickBot="1">
      <c r="A59">
        <v>18</v>
      </c>
      <c r="B59" s="2" t="s">
        <v>31</v>
      </c>
      <c r="C59" s="2" t="s">
        <v>30</v>
      </c>
      <c r="D59">
        <v>5</v>
      </c>
      <c r="E59">
        <v>100</v>
      </c>
      <c r="F59" t="s">
        <v>8</v>
      </c>
      <c r="G59" t="s">
        <v>49</v>
      </c>
      <c r="I59" s="1">
        <v>13.27008442</v>
      </c>
      <c r="J59" s="1">
        <v>6.528570197</v>
      </c>
      <c r="K59" s="1">
        <v>1.487156421</v>
      </c>
      <c r="L59" s="1">
        <v>0.7768056437</v>
      </c>
      <c r="M59" s="1">
        <v>0.6215313055</v>
      </c>
      <c r="R59" s="1">
        <v>25.814834580000003</v>
      </c>
      <c r="S59" s="1">
        <v>23.3598001</v>
      </c>
      <c r="T59" s="1">
        <v>0</v>
      </c>
      <c r="U59" s="1">
        <v>2.3036234540000002</v>
      </c>
      <c r="V59" s="1">
        <v>7.322015480000001</v>
      </c>
      <c r="W59" t="s">
        <v>47</v>
      </c>
      <c r="X59" t="s">
        <v>52</v>
      </c>
    </row>
    <row r="60" spans="1:24" ht="12.75" thickBot="1">
      <c r="A60">
        <v>19</v>
      </c>
      <c r="B60" s="2" t="s">
        <v>43</v>
      </c>
      <c r="C60" s="2" t="s">
        <v>44</v>
      </c>
      <c r="D60">
        <v>5</v>
      </c>
      <c r="E60">
        <v>100</v>
      </c>
      <c r="F60" t="s">
        <v>8</v>
      </c>
      <c r="G60" t="s">
        <v>50</v>
      </c>
      <c r="I60" s="1">
        <v>13.2476735</v>
      </c>
      <c r="J60" s="1">
        <v>6.655579852</v>
      </c>
      <c r="K60" s="1">
        <v>1.563664703</v>
      </c>
      <c r="L60" s="1">
        <v>0.7721802265</v>
      </c>
      <c r="M60" s="1">
        <v>0.3458872942</v>
      </c>
      <c r="R60" s="1">
        <v>219.70945199999997</v>
      </c>
      <c r="S60" s="1">
        <v>629.7097606000001</v>
      </c>
      <c r="T60" s="1">
        <v>56.57734746</v>
      </c>
      <c r="U60" s="1">
        <v>76.76658084</v>
      </c>
      <c r="V60" s="1">
        <v>14.136108</v>
      </c>
      <c r="W60" t="s">
        <v>47</v>
      </c>
      <c r="X60" t="s">
        <v>49</v>
      </c>
    </row>
    <row r="61" spans="1:24" ht="12">
      <c r="A61">
        <v>20</v>
      </c>
      <c r="B61" s="2" t="s">
        <v>27</v>
      </c>
      <c r="C61" s="2" t="s">
        <v>28</v>
      </c>
      <c r="D61">
        <v>5</v>
      </c>
      <c r="E61">
        <v>100</v>
      </c>
      <c r="F61" t="s">
        <v>7</v>
      </c>
      <c r="G61" t="s">
        <v>53</v>
      </c>
      <c r="I61" s="1">
        <v>1.052392057</v>
      </c>
      <c r="J61" s="1">
        <v>12.00776619</v>
      </c>
      <c r="K61" s="1">
        <v>1.074923277</v>
      </c>
      <c r="L61" s="1">
        <v>0.7700578108</v>
      </c>
      <c r="M61" s="1">
        <v>0.5520937336</v>
      </c>
      <c r="R61" s="1">
        <v>295.49498220000004</v>
      </c>
      <c r="S61" s="1">
        <v>560.6374364</v>
      </c>
      <c r="T61" s="1">
        <v>168.08664726</v>
      </c>
      <c r="U61" s="1">
        <v>94.55772698000001</v>
      </c>
      <c r="V61" s="1">
        <v>14.686226792</v>
      </c>
      <c r="W61" t="s">
        <v>46</v>
      </c>
      <c r="X61" t="s">
        <v>48</v>
      </c>
    </row>
    <row r="62" spans="2:13" ht="12">
      <c r="B62" s="7"/>
      <c r="C62" s="7"/>
      <c r="I62" s="1"/>
      <c r="J62" s="1"/>
      <c r="K62" s="1"/>
      <c r="L62" s="1"/>
      <c r="M62" s="1"/>
    </row>
    <row r="63" spans="2:27" ht="12">
      <c r="B63" s="5" t="s">
        <v>54</v>
      </c>
      <c r="D63" s="6">
        <v>5.02</v>
      </c>
      <c r="E63">
        <v>100</v>
      </c>
      <c r="F63" t="s">
        <v>7</v>
      </c>
      <c r="G63" t="s">
        <v>51</v>
      </c>
      <c r="R63" s="6">
        <v>72.49941603592366</v>
      </c>
      <c r="S63" s="6">
        <v>151.78133947732064</v>
      </c>
      <c r="T63" s="6">
        <v>51.58018256145037</v>
      </c>
      <c r="U63" s="6">
        <v>19.64792442193359</v>
      </c>
      <c r="V63" s="6">
        <v>8.792240544360304</v>
      </c>
      <c r="W63" t="s">
        <v>7</v>
      </c>
      <c r="X63" t="s">
        <v>52</v>
      </c>
      <c r="AA63" t="s">
        <v>23</v>
      </c>
    </row>
    <row r="64" spans="2:32" ht="12">
      <c r="B64" s="5" t="s">
        <v>55</v>
      </c>
      <c r="D64" s="6">
        <v>5.01</v>
      </c>
      <c r="E64">
        <v>100</v>
      </c>
      <c r="F64" t="s">
        <v>8</v>
      </c>
      <c r="G64" t="s">
        <v>51</v>
      </c>
      <c r="R64" s="6">
        <v>36.7725941437444</v>
      </c>
      <c r="S64" s="6">
        <v>283.74810395412226</v>
      </c>
      <c r="T64" s="6">
        <v>69.97904746788613</v>
      </c>
      <c r="U64" s="6">
        <v>20.18832462656644</v>
      </c>
      <c r="V64" s="6">
        <v>8.462737323555723</v>
      </c>
      <c r="W64" t="s">
        <v>7</v>
      </c>
      <c r="X64" t="s">
        <v>52</v>
      </c>
      <c r="AB64" t="s">
        <v>14</v>
      </c>
      <c r="AC64" t="s">
        <v>17</v>
      </c>
      <c r="AD64" t="s">
        <v>18</v>
      </c>
      <c r="AE64" t="s">
        <v>19</v>
      </c>
      <c r="AF64" t="s">
        <v>21</v>
      </c>
    </row>
    <row r="65" spans="2:32" ht="12">
      <c r="B65" s="5" t="s">
        <v>56</v>
      </c>
      <c r="D65" s="6">
        <v>5</v>
      </c>
      <c r="E65">
        <v>100</v>
      </c>
      <c r="F65" t="s">
        <v>7</v>
      </c>
      <c r="G65" t="s">
        <v>52</v>
      </c>
      <c r="R65" s="6">
        <v>529.3816171441703</v>
      </c>
      <c r="S65" s="6">
        <v>558.4196668024541</v>
      </c>
      <c r="T65" s="6">
        <v>155.18252751047194</v>
      </c>
      <c r="U65" s="6">
        <v>68.55323943782182</v>
      </c>
      <c r="V65" s="6">
        <v>12.805924876446777</v>
      </c>
      <c r="W65" t="s">
        <v>7</v>
      </c>
      <c r="X65" t="s">
        <v>51</v>
      </c>
      <c r="AA65" t="s">
        <v>10</v>
      </c>
      <c r="AB65" s="1">
        <v>325.39142501799864</v>
      </c>
      <c r="AC65" s="1">
        <v>142.4651959069488</v>
      </c>
      <c r="AD65" s="1">
        <v>27.947056027032936</v>
      </c>
      <c r="AE65" s="1">
        <v>12.207483109752111</v>
      </c>
      <c r="AF65" s="1">
        <v>3.4174015404040095</v>
      </c>
    </row>
    <row r="66" spans="2:32" ht="12">
      <c r="B66" s="5" t="s">
        <v>57</v>
      </c>
      <c r="D66" s="6">
        <v>5</v>
      </c>
      <c r="E66">
        <v>100</v>
      </c>
      <c r="F66" t="s">
        <v>8</v>
      </c>
      <c r="G66" t="s">
        <v>52</v>
      </c>
      <c r="R66" s="6">
        <v>310.5140124544624</v>
      </c>
      <c r="S66" s="6">
        <v>459.2407943787278</v>
      </c>
      <c r="T66" s="6">
        <v>87.78875255167465</v>
      </c>
      <c r="U66" s="6">
        <v>45.13556421829228</v>
      </c>
      <c r="V66" s="6">
        <v>8.059020411210977</v>
      </c>
      <c r="W66" t="s">
        <v>7</v>
      </c>
      <c r="X66" t="s">
        <v>49</v>
      </c>
      <c r="AA66" t="s">
        <v>6</v>
      </c>
      <c r="AB66" s="1">
        <v>274.59649394771816</v>
      </c>
      <c r="AC66" s="1">
        <v>100.0785846956925</v>
      </c>
      <c r="AD66" s="1">
        <v>13.13988601876558</v>
      </c>
      <c r="AE66" s="1">
        <v>8.145054109050811</v>
      </c>
      <c r="AF66" s="1">
        <v>3.1105896620224054</v>
      </c>
    </row>
    <row r="67" spans="2:32" ht="12">
      <c r="B67" s="5" t="s">
        <v>58</v>
      </c>
      <c r="D67" s="6">
        <v>5.01</v>
      </c>
      <c r="E67">
        <v>100</v>
      </c>
      <c r="F67" t="s">
        <v>47</v>
      </c>
      <c r="G67" t="s">
        <v>52</v>
      </c>
      <c r="R67" s="6">
        <v>63.17343336567541</v>
      </c>
      <c r="S67" s="6">
        <v>4171.193413306452</v>
      </c>
      <c r="T67" s="6">
        <v>270.10844260584685</v>
      </c>
      <c r="U67" s="6">
        <v>327.9979475982863</v>
      </c>
      <c r="V67" s="6">
        <v>18.427478637197584</v>
      </c>
      <c r="W67" t="s">
        <v>7</v>
      </c>
      <c r="X67" t="s">
        <v>49</v>
      </c>
      <c r="AA67" t="s">
        <v>11</v>
      </c>
      <c r="AB67" s="1">
        <v>395.908660980964</v>
      </c>
      <c r="AC67" s="1">
        <v>284.01540169893246</v>
      </c>
      <c r="AD67" s="1">
        <v>50.15104048674107</v>
      </c>
      <c r="AE67" s="1">
        <v>45.0425203031354</v>
      </c>
      <c r="AF67" s="1">
        <v>18.059502955731926</v>
      </c>
    </row>
    <row r="68" spans="2:32" ht="12">
      <c r="B68" s="5" t="s">
        <v>59</v>
      </c>
      <c r="D68" s="6">
        <v>4.99</v>
      </c>
      <c r="E68">
        <v>100</v>
      </c>
      <c r="F68" t="s">
        <v>7</v>
      </c>
      <c r="G68" t="s">
        <v>52</v>
      </c>
      <c r="R68" s="6">
        <v>102.20088325876924</v>
      </c>
      <c r="S68" s="6">
        <v>3786.9142326584615</v>
      </c>
      <c r="T68" s="6">
        <v>323.80235468553855</v>
      </c>
      <c r="U68" s="6">
        <v>302.4828289015385</v>
      </c>
      <c r="V68" s="6">
        <v>21.450202780972308</v>
      </c>
      <c r="W68" t="s">
        <v>7</v>
      </c>
      <c r="X68" t="s">
        <v>49</v>
      </c>
      <c r="AA68" t="s">
        <v>9</v>
      </c>
      <c r="AB68" s="1">
        <v>258.00074884114434</v>
      </c>
      <c r="AC68" s="1">
        <v>202.44774334451387</v>
      </c>
      <c r="AD68" s="1">
        <v>53.72422294807217</v>
      </c>
      <c r="AE68" s="1">
        <v>23.565802801378737</v>
      </c>
      <c r="AF68" s="1">
        <v>18.932040885511096</v>
      </c>
    </row>
    <row r="69" spans="2:32" ht="12">
      <c r="B69" s="5" t="s">
        <v>60</v>
      </c>
      <c r="D69" s="6">
        <v>5.01</v>
      </c>
      <c r="E69">
        <v>100</v>
      </c>
      <c r="F69" t="s">
        <v>8</v>
      </c>
      <c r="G69" t="s">
        <v>52</v>
      </c>
      <c r="R69" s="6">
        <v>279.0374414507543</v>
      </c>
      <c r="S69" s="6">
        <v>1244.4726708234252</v>
      </c>
      <c r="T69" s="6">
        <v>81.29102879041706</v>
      </c>
      <c r="U69" s="6">
        <v>103.72107247284832</v>
      </c>
      <c r="V69" s="6">
        <v>10.306188245590064</v>
      </c>
      <c r="W69" t="s">
        <v>7</v>
      </c>
      <c r="X69" t="s">
        <v>50</v>
      </c>
      <c r="AA69" t="s">
        <v>13</v>
      </c>
      <c r="AB69" s="1">
        <v>203.03512615674387</v>
      </c>
      <c r="AC69" s="1">
        <v>322.30466941759113</v>
      </c>
      <c r="AD69" s="1">
        <v>29.96475473894437</v>
      </c>
      <c r="AE69" s="1">
        <v>18.070581779162083</v>
      </c>
      <c r="AF69" s="1">
        <v>2.311586502403422</v>
      </c>
    </row>
    <row r="70" spans="2:32" ht="12">
      <c r="B70" s="5" t="s">
        <v>61</v>
      </c>
      <c r="D70" s="6">
        <v>4.99</v>
      </c>
      <c r="E70">
        <v>100</v>
      </c>
      <c r="F70" t="s">
        <v>47</v>
      </c>
      <c r="G70" t="s">
        <v>52</v>
      </c>
      <c r="R70" s="6">
        <v>1158.9862464055616</v>
      </c>
      <c r="S70" s="6">
        <v>777.5567006495264</v>
      </c>
      <c r="T70" s="6">
        <v>185.51371900107986</v>
      </c>
      <c r="U70" s="6">
        <v>83.96683074847222</v>
      </c>
      <c r="V70" s="6">
        <v>17.257093258289956</v>
      </c>
      <c r="W70" t="s">
        <v>7</v>
      </c>
      <c r="X70" t="s">
        <v>50</v>
      </c>
      <c r="AA70" t="s">
        <v>52</v>
      </c>
      <c r="AB70" s="1">
        <f>AVERAGE(R63:R64)</f>
        <v>54.63600508983403</v>
      </c>
      <c r="AC70" s="1">
        <f>AVERAGE(S63:S64)</f>
        <v>217.76472171572146</v>
      </c>
      <c r="AD70" s="1">
        <f>AVERAGE(T63:T64)</f>
        <v>60.77961501466825</v>
      </c>
      <c r="AE70" s="1">
        <f>AVERAGE(U63:U64)</f>
        <v>19.918124524250015</v>
      </c>
      <c r="AF70" s="1">
        <f>AVERAGE(V63:V64)</f>
        <v>8.627488933958013</v>
      </c>
    </row>
    <row r="71" spans="2:32" ht="12">
      <c r="B71" s="5" t="s">
        <v>62</v>
      </c>
      <c r="D71" s="6">
        <v>5.01</v>
      </c>
      <c r="E71">
        <v>100</v>
      </c>
      <c r="F71" t="s">
        <v>7</v>
      </c>
      <c r="G71" t="s">
        <v>49</v>
      </c>
      <c r="R71" s="6">
        <v>305.20096497578464</v>
      </c>
      <c r="S71" s="6">
        <v>715.0245121721188</v>
      </c>
      <c r="T71" s="6">
        <v>131.66205308720993</v>
      </c>
      <c r="U71" s="6">
        <v>83.90389239967487</v>
      </c>
      <c r="V71" s="6">
        <v>9.99185522456235</v>
      </c>
      <c r="W71" t="s">
        <v>7</v>
      </c>
      <c r="X71" t="s">
        <v>50</v>
      </c>
      <c r="AA71" t="s">
        <v>49</v>
      </c>
      <c r="AB71" s="1">
        <f>AVERAGE(R66:R68)</f>
        <v>158.62944302630234</v>
      </c>
      <c r="AC71" s="1">
        <f>AVERAGE(S66:S68)</f>
        <v>2805.7828134478805</v>
      </c>
      <c r="AD71" s="1">
        <f>AVERAGE(T66:T68)</f>
        <v>227.23318328102002</v>
      </c>
      <c r="AE71" s="1">
        <f>AVERAGE(U66:U68)</f>
        <v>225.20544690603901</v>
      </c>
      <c r="AF71" s="1">
        <f>AVERAGE(V66:V68)</f>
        <v>15.978900609793621</v>
      </c>
    </row>
    <row r="72" spans="2:32" ht="12">
      <c r="B72" s="5" t="s">
        <v>63</v>
      </c>
      <c r="D72" s="6">
        <v>5.02</v>
      </c>
      <c r="E72">
        <v>100</v>
      </c>
      <c r="F72" t="s">
        <v>8</v>
      </c>
      <c r="G72" t="s">
        <v>49</v>
      </c>
      <c r="R72" s="6">
        <v>469.3627191386139</v>
      </c>
      <c r="S72" s="6">
        <v>669.428158589109</v>
      </c>
      <c r="T72" s="6">
        <v>135.06737012376237</v>
      </c>
      <c r="U72" s="6">
        <v>79.33376630643563</v>
      </c>
      <c r="V72" s="6">
        <v>8.458886522079208</v>
      </c>
      <c r="W72" t="s">
        <v>7</v>
      </c>
      <c r="X72" t="s">
        <v>50</v>
      </c>
      <c r="AA72" t="s">
        <v>48</v>
      </c>
      <c r="AB72" s="1">
        <f>AVERAGE(R46:R50)</f>
        <v>290.685831873988</v>
      </c>
      <c r="AC72" s="1">
        <f>AVERAGE(S46:S50)</f>
        <v>167.70933686723046</v>
      </c>
      <c r="AD72" s="1">
        <f>AVERAGE(T46:T50)</f>
        <v>31.752407736824047</v>
      </c>
      <c r="AE72" s="1">
        <f>AVERAGE(U46:U50)</f>
        <v>33.51186386602725</v>
      </c>
      <c r="AF72" s="1">
        <f>AVERAGE(V46:V50)</f>
        <v>9.197078077045289</v>
      </c>
    </row>
    <row r="73" spans="2:32" ht="12">
      <c r="B73" s="5" t="s">
        <v>64</v>
      </c>
      <c r="D73" s="6">
        <v>5</v>
      </c>
      <c r="E73">
        <v>100</v>
      </c>
      <c r="F73" t="s">
        <v>7</v>
      </c>
      <c r="G73" t="s">
        <v>49</v>
      </c>
      <c r="R73" s="6">
        <v>182.83269894851992</v>
      </c>
      <c r="S73" s="6">
        <v>79.92568307955597</v>
      </c>
      <c r="T73" s="6">
        <v>47.95525413691027</v>
      </c>
      <c r="U73" s="6">
        <v>11.20914559906568</v>
      </c>
      <c r="V73" s="6">
        <v>7.765643099084182</v>
      </c>
      <c r="W73" t="s">
        <v>8</v>
      </c>
      <c r="X73" t="s">
        <v>52</v>
      </c>
      <c r="AA73" t="s">
        <v>50</v>
      </c>
      <c r="AB73" s="1">
        <f>AVERAGE(R69:R72)</f>
        <v>553.1468429926787</v>
      </c>
      <c r="AC73" s="1">
        <f>AVERAGE(S69:S72)</f>
        <v>851.6205105585449</v>
      </c>
      <c r="AD73" s="1">
        <f>AVERAGE(T69:T72)</f>
        <v>133.38354275061732</v>
      </c>
      <c r="AE73" s="1">
        <f>AVERAGE(U69:U72)</f>
        <v>87.73139048185776</v>
      </c>
      <c r="AF73" s="1">
        <f>AVERAGE(V69:V72)</f>
        <v>11.503505812630394</v>
      </c>
    </row>
    <row r="74" spans="2:32" ht="12">
      <c r="B74" s="5" t="s">
        <v>65</v>
      </c>
      <c r="D74" s="6">
        <v>5.01</v>
      </c>
      <c r="E74">
        <v>100</v>
      </c>
      <c r="F74" t="s">
        <v>8</v>
      </c>
      <c r="G74" t="s">
        <v>49</v>
      </c>
      <c r="R74" s="6">
        <v>168.35035403745192</v>
      </c>
      <c r="S74" s="6">
        <v>54.03318998960331</v>
      </c>
      <c r="T74" s="6">
        <v>17.063771122946946</v>
      </c>
      <c r="U74" s="6">
        <v>6.119564140502295</v>
      </c>
      <c r="V74" s="6">
        <v>9.04765256637421</v>
      </c>
      <c r="W74" t="s">
        <v>8</v>
      </c>
      <c r="X74" t="s">
        <v>52</v>
      </c>
      <c r="AA74" t="s">
        <v>78</v>
      </c>
      <c r="AB74" s="1">
        <f>R65</f>
        <v>529.3816171441703</v>
      </c>
      <c r="AC74" s="1">
        <f>S65</f>
        <v>558.4196668024541</v>
      </c>
      <c r="AD74" s="1">
        <f>T65</f>
        <v>155.18252751047194</v>
      </c>
      <c r="AE74" s="1">
        <f>U65</f>
        <v>68.55323943782182</v>
      </c>
      <c r="AF74" s="1">
        <f>V65</f>
        <v>12.805924876446777</v>
      </c>
    </row>
    <row r="75" spans="2:24" ht="12">
      <c r="B75" s="5" t="s">
        <v>66</v>
      </c>
      <c r="D75" s="6">
        <v>5</v>
      </c>
      <c r="E75">
        <v>100</v>
      </c>
      <c r="F75" t="s">
        <v>47</v>
      </c>
      <c r="G75" t="s">
        <v>49</v>
      </c>
      <c r="R75" s="6">
        <v>529.7460329500997</v>
      </c>
      <c r="S75" s="6">
        <v>169.3495962075848</v>
      </c>
      <c r="T75" s="6">
        <v>87.50563236247505</v>
      </c>
      <c r="U75" s="6">
        <v>24.931394021556883</v>
      </c>
      <c r="V75" s="6">
        <v>12.320730810858281</v>
      </c>
      <c r="W75" t="s">
        <v>8</v>
      </c>
      <c r="X75" t="s">
        <v>51</v>
      </c>
    </row>
    <row r="76" spans="2:24" ht="12">
      <c r="B76" s="5" t="s">
        <v>67</v>
      </c>
      <c r="D76" s="6">
        <v>5</v>
      </c>
      <c r="E76">
        <v>100</v>
      </c>
      <c r="F76" t="s">
        <v>7</v>
      </c>
      <c r="G76" t="s">
        <v>49</v>
      </c>
      <c r="R76" s="6">
        <v>324.27996037490664</v>
      </c>
      <c r="S76" s="6">
        <v>133.96537893009994</v>
      </c>
      <c r="T76" s="6">
        <v>43.20222425540028</v>
      </c>
      <c r="U76" s="6">
        <v>16.998118640986835</v>
      </c>
      <c r="V76" s="6">
        <v>6.652918920567729</v>
      </c>
      <c r="W76" t="s">
        <v>8</v>
      </c>
      <c r="X76" t="s">
        <v>49</v>
      </c>
    </row>
    <row r="77" spans="2:24" ht="12">
      <c r="B77" s="5" t="s">
        <v>68</v>
      </c>
      <c r="D77" s="6">
        <v>5</v>
      </c>
      <c r="E77">
        <v>100</v>
      </c>
      <c r="F77" t="s">
        <v>8</v>
      </c>
      <c r="G77" t="s">
        <v>49</v>
      </c>
      <c r="R77" s="6">
        <v>254.53094189194258</v>
      </c>
      <c r="S77" s="6">
        <v>1082.3514218141495</v>
      </c>
      <c r="T77" s="6">
        <v>87.45860132726</v>
      </c>
      <c r="U77" s="6">
        <v>107.24223840339832</v>
      </c>
      <c r="V77" s="6">
        <v>9.367500359895592</v>
      </c>
      <c r="W77" t="s">
        <v>8</v>
      </c>
      <c r="X77" t="s">
        <v>49</v>
      </c>
    </row>
    <row r="78" spans="2:24" ht="12">
      <c r="B78" s="5" t="s">
        <v>69</v>
      </c>
      <c r="D78" s="6">
        <v>5</v>
      </c>
      <c r="E78">
        <v>100</v>
      </c>
      <c r="F78" t="s">
        <v>7</v>
      </c>
      <c r="G78" t="s">
        <v>50</v>
      </c>
      <c r="R78" s="6">
        <v>310.5096214385455</v>
      </c>
      <c r="S78" s="6">
        <v>847.6395188770908</v>
      </c>
      <c r="T78" s="6">
        <v>77.20185159840001</v>
      </c>
      <c r="U78" s="6">
        <v>87.40240126189092</v>
      </c>
      <c r="V78" s="6">
        <v>15.719665022923635</v>
      </c>
      <c r="W78" t="s">
        <v>8</v>
      </c>
      <c r="X78" t="s">
        <v>49</v>
      </c>
    </row>
    <row r="79" spans="2:24" ht="12">
      <c r="B79" s="5" t="s">
        <v>70</v>
      </c>
      <c r="D79" s="6">
        <v>5.01</v>
      </c>
      <c r="E79">
        <v>100</v>
      </c>
      <c r="F79" t="s">
        <v>8</v>
      </c>
      <c r="G79" t="s">
        <v>50</v>
      </c>
      <c r="R79" s="6">
        <v>235.61119625753162</v>
      </c>
      <c r="S79" s="6">
        <v>471.43218476175576</v>
      </c>
      <c r="T79" s="6">
        <v>45.65988283222538</v>
      </c>
      <c r="U79" s="6">
        <v>43.54913586283083</v>
      </c>
      <c r="V79" s="6">
        <v>10.554565741605492</v>
      </c>
      <c r="W79" t="s">
        <v>8</v>
      </c>
      <c r="X79" t="s">
        <v>50</v>
      </c>
    </row>
    <row r="80" spans="2:24" ht="12">
      <c r="B80" s="5" t="s">
        <v>71</v>
      </c>
      <c r="D80" s="6">
        <v>4.98</v>
      </c>
      <c r="E80">
        <v>100</v>
      </c>
      <c r="F80" t="s">
        <v>7</v>
      </c>
      <c r="G80" t="s">
        <v>50</v>
      </c>
      <c r="R80" s="6">
        <v>1349.535075593671</v>
      </c>
      <c r="S80" s="6">
        <v>240.94193792120257</v>
      </c>
      <c r="T80" s="6">
        <v>75.3318110043038</v>
      </c>
      <c r="U80" s="6">
        <v>27.251346969731017</v>
      </c>
      <c r="V80" s="6">
        <v>12.772399616607595</v>
      </c>
      <c r="W80" t="s">
        <v>8</v>
      </c>
      <c r="X80" t="s">
        <v>50</v>
      </c>
    </row>
    <row r="81" spans="2:24" ht="12">
      <c r="B81" s="5" t="s">
        <v>72</v>
      </c>
      <c r="D81" s="6">
        <v>5</v>
      </c>
      <c r="E81">
        <v>100</v>
      </c>
      <c r="F81" t="s">
        <v>8</v>
      </c>
      <c r="G81" t="s">
        <v>50</v>
      </c>
      <c r="R81" s="6">
        <v>335.4823264643005</v>
      </c>
      <c r="S81" s="6">
        <v>248.02232701577307</v>
      </c>
      <c r="T81" s="6">
        <v>58.03269663979325</v>
      </c>
      <c r="U81" s="6">
        <v>27.15666460328012</v>
      </c>
      <c r="V81" s="6">
        <v>9.214581412003703</v>
      </c>
      <c r="W81" t="s">
        <v>8</v>
      </c>
      <c r="X81" t="s">
        <v>50</v>
      </c>
    </row>
    <row r="82" spans="2:24" ht="12">
      <c r="B82" s="5" t="s">
        <v>73</v>
      </c>
      <c r="D82" s="6">
        <v>5</v>
      </c>
      <c r="E82">
        <v>100</v>
      </c>
      <c r="F82" t="s">
        <v>47</v>
      </c>
      <c r="G82" t="s">
        <v>50</v>
      </c>
      <c r="R82" s="6">
        <v>374.5637650328859</v>
      </c>
      <c r="S82" s="6">
        <v>138.99538588771813</v>
      </c>
      <c r="T82" s="6">
        <v>54.79611846040269</v>
      </c>
      <c r="U82" s="6">
        <v>14.768495620671143</v>
      </c>
      <c r="V82" s="6">
        <v>6.942194143731544</v>
      </c>
      <c r="W82" t="s">
        <v>8</v>
      </c>
      <c r="X82" t="s">
        <v>50</v>
      </c>
    </row>
    <row r="83" spans="2:24" ht="12">
      <c r="B83" s="5" t="s">
        <v>74</v>
      </c>
      <c r="D83" s="6">
        <v>5.01</v>
      </c>
      <c r="E83">
        <v>100</v>
      </c>
      <c r="F83" t="s">
        <v>7</v>
      </c>
      <c r="G83" t="s">
        <v>50</v>
      </c>
      <c r="R83" s="6">
        <v>36.13021791893204</v>
      </c>
      <c r="S83" s="6">
        <v>11.326150323761535</v>
      </c>
      <c r="T83" s="6">
        <v>4.965475936705114</v>
      </c>
      <c r="U83" s="6">
        <v>1.5656426015922866</v>
      </c>
      <c r="V83" s="6">
        <v>4.723445783051865</v>
      </c>
      <c r="W83" t="s">
        <v>47</v>
      </c>
      <c r="X83" t="s">
        <v>52</v>
      </c>
    </row>
    <row r="84" spans="2:24" ht="12">
      <c r="B84" s="5" t="s">
        <v>75</v>
      </c>
      <c r="D84" s="6">
        <v>5.01</v>
      </c>
      <c r="E84">
        <v>100</v>
      </c>
      <c r="F84" t="s">
        <v>8</v>
      </c>
      <c r="G84" t="s">
        <v>50</v>
      </c>
      <c r="R84" s="6">
        <v>146.55969885322304</v>
      </c>
      <c r="S84" s="6">
        <v>43.67179541328715</v>
      </c>
      <c r="T84" s="6">
        <v>17.191621906009914</v>
      </c>
      <c r="U84" s="6">
        <v>5.432806302499919</v>
      </c>
      <c r="V84" s="6">
        <v>6.928090812641041</v>
      </c>
      <c r="W84" t="s">
        <v>47</v>
      </c>
      <c r="X84" t="s">
        <v>52</v>
      </c>
    </row>
    <row r="85" spans="2:24" ht="12">
      <c r="B85" s="5" t="s">
        <v>76</v>
      </c>
      <c r="D85" s="6">
        <v>5</v>
      </c>
      <c r="E85">
        <v>100</v>
      </c>
      <c r="F85" t="s">
        <v>7</v>
      </c>
      <c r="G85" t="s">
        <v>50</v>
      </c>
      <c r="R85" s="6">
        <v>270.0032317818271</v>
      </c>
      <c r="S85" s="6">
        <v>656.6102889407192</v>
      </c>
      <c r="T85" s="6">
        <v>73.94176392050535</v>
      </c>
      <c r="U85" s="6">
        <v>83.60325575685134</v>
      </c>
      <c r="V85" s="6">
        <v>6.796473704421769</v>
      </c>
      <c r="W85" t="s">
        <v>47</v>
      </c>
      <c r="X85" t="s">
        <v>49</v>
      </c>
    </row>
    <row r="86" spans="2:24" ht="12">
      <c r="B86" s="5" t="s">
        <v>77</v>
      </c>
      <c r="D86" s="6">
        <v>5</v>
      </c>
      <c r="E86">
        <v>100</v>
      </c>
      <c r="F86" t="s">
        <v>8</v>
      </c>
      <c r="G86" t="s">
        <v>50</v>
      </c>
      <c r="R86" s="6">
        <v>786.5390789434507</v>
      </c>
      <c r="S86" s="6">
        <v>282.1003034247516</v>
      </c>
      <c r="T86" s="6">
        <v>79.98931109289973</v>
      </c>
      <c r="U86" s="6">
        <v>28.012765974345076</v>
      </c>
      <c r="V86" s="6">
        <v>9.186379974619692</v>
      </c>
      <c r="W86" t="s">
        <v>47</v>
      </c>
      <c r="X86" t="s">
        <v>50</v>
      </c>
    </row>
  </sheetData>
  <printOptions/>
  <pageMargins left="0.21" right="0.23" top="1" bottom="1" header="0.5" footer="0.5"/>
  <pageSetup fitToHeight="1" fitToWidth="1" horizontalDpi="200" verticalDpi="200" orientation="landscape" scale="40"/>
  <ignoredErrors>
    <ignoredError sqref="AA4:AA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Mishler</dc:creator>
  <cp:keywords/>
  <dc:description/>
  <cp:lastModifiedBy>Andrew Mishler</cp:lastModifiedBy>
  <cp:lastPrinted>2009-01-21T15:54:33Z</cp:lastPrinted>
  <dcterms:created xsi:type="dcterms:W3CDTF">2009-01-12T19:02:54Z</dcterms:created>
  <dcterms:modified xsi:type="dcterms:W3CDTF">2009-02-12T14:55:48Z</dcterms:modified>
  <cp:category/>
  <cp:version/>
  <cp:contentType/>
  <cp:contentStatus/>
</cp:coreProperties>
</file>